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fileSharing readOnlyRecommended="1"/>
  <workbookPr defaultThemeVersion="124226"/>
  <bookViews>
    <workbookView xWindow="480" yWindow="45" windowWidth="22995" windowHeight="10035"/>
  </bookViews>
  <sheets>
    <sheet name="Alpha Sort" sheetId="1" r:id="rId1"/>
    <sheet name="By # User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9" i="1" l="1"/>
  <c r="J89" i="1"/>
  <c r="M89" i="1" l="1"/>
  <c r="W89" i="1"/>
  <c r="V89" i="1"/>
  <c r="X87" i="1"/>
  <c r="X86" i="1"/>
  <c r="X85" i="1"/>
  <c r="X84" i="1"/>
  <c r="X83" i="1"/>
  <c r="X82" i="1"/>
  <c r="X81" i="1"/>
  <c r="X80" i="1"/>
  <c r="X78" i="1"/>
  <c r="X76" i="1"/>
  <c r="X75" i="1"/>
  <c r="X74" i="1"/>
  <c r="X73" i="1"/>
  <c r="X71" i="1"/>
  <c r="X70" i="1"/>
  <c r="X69" i="1"/>
  <c r="X67" i="1"/>
  <c r="X66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49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9" i="1" l="1"/>
  <c r="L89" i="2" l="1"/>
  <c r="J89" i="2"/>
  <c r="H89" i="2"/>
  <c r="G89" i="2"/>
  <c r="E89" i="2"/>
  <c r="C89" i="2"/>
  <c r="B89" i="2"/>
  <c r="M37" i="2"/>
  <c r="K37" i="2"/>
  <c r="F37" i="2"/>
  <c r="D37" i="2"/>
  <c r="M40" i="2"/>
  <c r="K40" i="2"/>
  <c r="F40" i="2"/>
  <c r="D40" i="2"/>
  <c r="M60" i="2"/>
  <c r="K60" i="2"/>
  <c r="F60" i="2"/>
  <c r="D60" i="2"/>
  <c r="M55" i="2"/>
  <c r="K55" i="2"/>
  <c r="F55" i="2"/>
  <c r="D55" i="2"/>
  <c r="M51" i="2"/>
  <c r="K51" i="2"/>
  <c r="F51" i="2"/>
  <c r="D51" i="2"/>
  <c r="K82" i="2"/>
  <c r="F82" i="2"/>
  <c r="D82" i="2"/>
  <c r="M81" i="2"/>
  <c r="K81" i="2"/>
  <c r="F81" i="2"/>
  <c r="D81" i="2"/>
  <c r="K70" i="2"/>
  <c r="F70" i="2"/>
  <c r="D70" i="2"/>
  <c r="M85" i="2"/>
  <c r="K85" i="2"/>
  <c r="F85" i="2"/>
  <c r="D85" i="2"/>
  <c r="M87" i="2"/>
  <c r="K87" i="2"/>
  <c r="F87" i="2"/>
  <c r="D87" i="2"/>
  <c r="M19" i="2"/>
  <c r="K19" i="2"/>
  <c r="F19" i="2"/>
  <c r="D19" i="2"/>
  <c r="M54" i="2"/>
  <c r="K54" i="2"/>
  <c r="F54" i="2"/>
  <c r="D54" i="2"/>
  <c r="M84" i="2"/>
  <c r="K84" i="2"/>
  <c r="F84" i="2"/>
  <c r="D84" i="2"/>
  <c r="M12" i="2"/>
  <c r="K12" i="2"/>
  <c r="F12" i="2"/>
  <c r="D12" i="2"/>
  <c r="K44" i="2"/>
  <c r="F44" i="2"/>
  <c r="D44" i="2"/>
  <c r="M39" i="2"/>
  <c r="K39" i="2"/>
  <c r="F39" i="2"/>
  <c r="D39" i="2"/>
  <c r="M33" i="2"/>
  <c r="K33" i="2"/>
  <c r="F33" i="2"/>
  <c r="D33" i="2"/>
  <c r="M25" i="2"/>
  <c r="K25" i="2"/>
  <c r="F25" i="2"/>
  <c r="D25" i="2"/>
  <c r="M24" i="2"/>
  <c r="K24" i="2"/>
  <c r="F24" i="2"/>
  <c r="D24" i="2"/>
  <c r="M45" i="2"/>
  <c r="K45" i="2"/>
  <c r="F45" i="2"/>
  <c r="D45" i="2"/>
  <c r="M48" i="2"/>
  <c r="K48" i="2"/>
  <c r="F48" i="2"/>
  <c r="D48" i="2"/>
  <c r="M35" i="2"/>
  <c r="K35" i="2"/>
  <c r="F35" i="2"/>
  <c r="D35" i="2"/>
  <c r="M61" i="2"/>
  <c r="K61" i="2"/>
  <c r="F61" i="2"/>
  <c r="D61" i="2"/>
  <c r="M65" i="2"/>
  <c r="K65" i="2"/>
  <c r="F65" i="2"/>
  <c r="D65" i="2"/>
  <c r="M75" i="2"/>
  <c r="K75" i="2"/>
  <c r="F75" i="2"/>
  <c r="D75" i="2"/>
  <c r="K86" i="2"/>
  <c r="F86" i="2"/>
  <c r="D86" i="2"/>
  <c r="M10" i="2"/>
  <c r="K10" i="2"/>
  <c r="F10" i="2"/>
  <c r="D10" i="2"/>
  <c r="M71" i="2"/>
  <c r="K71" i="2"/>
  <c r="F71" i="2"/>
  <c r="D71" i="2"/>
  <c r="M18" i="2"/>
  <c r="K18" i="2"/>
  <c r="F18" i="2"/>
  <c r="D18" i="2"/>
  <c r="M13" i="2"/>
  <c r="K13" i="2"/>
  <c r="F13" i="2"/>
  <c r="D13" i="2"/>
  <c r="M83" i="2"/>
  <c r="K83" i="2"/>
  <c r="F83" i="2"/>
  <c r="D83" i="2"/>
  <c r="M9" i="2"/>
  <c r="K9" i="2"/>
  <c r="F9" i="2"/>
  <c r="D9" i="2"/>
  <c r="M80" i="2"/>
  <c r="K80" i="2"/>
  <c r="F80" i="2"/>
  <c r="D80" i="2"/>
  <c r="M52" i="2"/>
  <c r="K52" i="2"/>
  <c r="F52" i="2"/>
  <c r="D52" i="2"/>
  <c r="M17" i="2"/>
  <c r="K17" i="2"/>
  <c r="F17" i="2"/>
  <c r="D17" i="2"/>
  <c r="M23" i="2"/>
  <c r="K23" i="2"/>
  <c r="F23" i="2"/>
  <c r="D23" i="2"/>
  <c r="M63" i="2"/>
  <c r="K63" i="2"/>
  <c r="F63" i="2"/>
  <c r="D63" i="2"/>
  <c r="M79" i="2"/>
  <c r="K79" i="2"/>
  <c r="F79" i="2"/>
  <c r="D79" i="2"/>
  <c r="M26" i="2"/>
  <c r="K26" i="2"/>
  <c r="F26" i="2"/>
  <c r="D26" i="2"/>
  <c r="M15" i="2"/>
  <c r="K15" i="2"/>
  <c r="F15" i="2"/>
  <c r="D15" i="2"/>
  <c r="M38" i="2"/>
  <c r="K38" i="2"/>
  <c r="F38" i="2"/>
  <c r="D38" i="2"/>
  <c r="M20" i="2"/>
  <c r="K20" i="2"/>
  <c r="F20" i="2"/>
  <c r="D20" i="2"/>
  <c r="M56" i="2"/>
  <c r="K56" i="2"/>
  <c r="F56" i="2"/>
  <c r="D56" i="2"/>
  <c r="M28" i="2"/>
  <c r="K28" i="2"/>
  <c r="F28" i="2"/>
  <c r="D28" i="2"/>
  <c r="M36" i="2"/>
  <c r="K36" i="2"/>
  <c r="F36" i="2"/>
  <c r="D36" i="2"/>
  <c r="M57" i="2"/>
  <c r="K57" i="2"/>
  <c r="F57" i="2"/>
  <c r="D57" i="2"/>
  <c r="M32" i="2"/>
  <c r="K32" i="2"/>
  <c r="F32" i="2"/>
  <c r="D32" i="2"/>
  <c r="M42" i="2"/>
  <c r="K42" i="2"/>
  <c r="F42" i="2"/>
  <c r="D42" i="2"/>
  <c r="M67" i="2"/>
  <c r="K67" i="2"/>
  <c r="F67" i="2"/>
  <c r="D67" i="2"/>
  <c r="M16" i="2"/>
  <c r="K16" i="2"/>
  <c r="F16" i="2"/>
  <c r="D16" i="2"/>
  <c r="K77" i="2"/>
  <c r="F77" i="2"/>
  <c r="D77" i="2"/>
  <c r="K21" i="2"/>
  <c r="F21" i="2"/>
  <c r="D21" i="2"/>
  <c r="M66" i="2"/>
  <c r="K66" i="2"/>
  <c r="F66" i="2"/>
  <c r="D66" i="2"/>
  <c r="M43" i="2"/>
  <c r="K43" i="2"/>
  <c r="F43" i="2"/>
  <c r="D43" i="2"/>
  <c r="M62" i="2"/>
  <c r="K62" i="2"/>
  <c r="F62" i="2"/>
  <c r="D62" i="2"/>
  <c r="M78" i="2"/>
  <c r="K78" i="2"/>
  <c r="F78" i="2"/>
  <c r="D78" i="2"/>
  <c r="M14" i="2"/>
  <c r="K14" i="2"/>
  <c r="F14" i="2"/>
  <c r="D14" i="2"/>
  <c r="M58" i="2"/>
  <c r="K58" i="2"/>
  <c r="F58" i="2"/>
  <c r="D58" i="2"/>
  <c r="K69" i="2"/>
  <c r="F69" i="2"/>
  <c r="D69" i="2"/>
  <c r="M46" i="2"/>
  <c r="K46" i="2"/>
  <c r="F46" i="2"/>
  <c r="D46" i="2"/>
  <c r="M11" i="2"/>
  <c r="K11" i="2"/>
  <c r="F11" i="2"/>
  <c r="D11" i="2"/>
  <c r="M74" i="2"/>
  <c r="K74" i="2"/>
  <c r="F74" i="2"/>
  <c r="D74" i="2"/>
  <c r="M53" i="2"/>
  <c r="K53" i="2"/>
  <c r="F53" i="2"/>
  <c r="D53" i="2"/>
  <c r="M73" i="2"/>
  <c r="K73" i="2"/>
  <c r="F73" i="2"/>
  <c r="D73" i="2"/>
  <c r="M68" i="2"/>
  <c r="K68" i="2"/>
  <c r="F68" i="2"/>
  <c r="D68" i="2"/>
  <c r="M76" i="2"/>
  <c r="K76" i="2"/>
  <c r="F76" i="2"/>
  <c r="D76" i="2"/>
  <c r="K72" i="2"/>
  <c r="F72" i="2"/>
  <c r="D72" i="2"/>
  <c r="M49" i="2"/>
  <c r="K49" i="2"/>
  <c r="F49" i="2"/>
  <c r="D49" i="2"/>
  <c r="M30" i="2"/>
  <c r="K30" i="2"/>
  <c r="F30" i="2"/>
  <c r="D30" i="2"/>
  <c r="M50" i="2"/>
  <c r="K50" i="2"/>
  <c r="F50" i="2"/>
  <c r="D50" i="2"/>
  <c r="M31" i="2"/>
  <c r="K31" i="2"/>
  <c r="F31" i="2"/>
  <c r="D31" i="2"/>
  <c r="M22" i="2"/>
  <c r="K22" i="2"/>
  <c r="F22" i="2"/>
  <c r="D22" i="2"/>
  <c r="K41" i="2"/>
  <c r="F41" i="2"/>
  <c r="D41" i="2"/>
  <c r="M64" i="2"/>
  <c r="K64" i="2"/>
  <c r="F64" i="2"/>
  <c r="D64" i="2"/>
  <c r="M29" i="2"/>
  <c r="K29" i="2"/>
  <c r="F29" i="2"/>
  <c r="D29" i="2"/>
  <c r="M47" i="2"/>
  <c r="K47" i="2"/>
  <c r="F47" i="2"/>
  <c r="D47" i="2"/>
  <c r="K59" i="2"/>
  <c r="F59" i="2"/>
  <c r="D59" i="2"/>
  <c r="M34" i="2"/>
  <c r="K34" i="2"/>
  <c r="F34" i="2"/>
  <c r="D34" i="2"/>
  <c r="M27" i="2"/>
  <c r="K27" i="2"/>
  <c r="F27" i="2"/>
  <c r="D27" i="2"/>
  <c r="F89" i="2" l="1"/>
  <c r="M89" i="2"/>
  <c r="D89" i="2"/>
  <c r="K89" i="2"/>
  <c r="G89" i="1"/>
  <c r="H89" i="1"/>
  <c r="Q89" i="1"/>
  <c r="O89" i="1"/>
  <c r="R87" i="1"/>
  <c r="P87" i="1"/>
  <c r="R86" i="1"/>
  <c r="P86" i="1"/>
  <c r="R85" i="1"/>
  <c r="P85" i="1"/>
  <c r="R84" i="1"/>
  <c r="P84" i="1"/>
  <c r="R83" i="1"/>
  <c r="P83" i="1"/>
  <c r="P82" i="1"/>
  <c r="R81" i="1"/>
  <c r="P81" i="1"/>
  <c r="P80" i="1"/>
  <c r="R79" i="1"/>
  <c r="P79" i="1"/>
  <c r="R78" i="1"/>
  <c r="P78" i="1"/>
  <c r="R77" i="1"/>
  <c r="P77" i="1"/>
  <c r="R76" i="1"/>
  <c r="P76" i="1"/>
  <c r="R75" i="1"/>
  <c r="P75" i="1"/>
  <c r="R74" i="1"/>
  <c r="P74" i="1"/>
  <c r="P73" i="1"/>
  <c r="R72" i="1"/>
  <c r="P72" i="1"/>
  <c r="R71" i="1"/>
  <c r="P71" i="1"/>
  <c r="R70" i="1"/>
  <c r="P70" i="1"/>
  <c r="R69" i="1"/>
  <c r="P69" i="1"/>
  <c r="R68" i="1"/>
  <c r="P68" i="1"/>
  <c r="R67" i="1"/>
  <c r="P67" i="1"/>
  <c r="R66" i="1"/>
  <c r="P66" i="1"/>
  <c r="R65" i="1"/>
  <c r="P65" i="1"/>
  <c r="R64" i="1"/>
  <c r="P64" i="1"/>
  <c r="R63" i="1"/>
  <c r="P63" i="1"/>
  <c r="P62" i="1"/>
  <c r="R61" i="1"/>
  <c r="P61" i="1"/>
  <c r="R60" i="1"/>
  <c r="P60" i="1"/>
  <c r="R59" i="1"/>
  <c r="P59" i="1"/>
  <c r="R58" i="1"/>
  <c r="P58" i="1"/>
  <c r="R57" i="1"/>
  <c r="P57" i="1"/>
  <c r="R56" i="1"/>
  <c r="P56" i="1"/>
  <c r="R55" i="1"/>
  <c r="P55" i="1"/>
  <c r="R54" i="1"/>
  <c r="P54" i="1"/>
  <c r="R53" i="1"/>
  <c r="P53" i="1"/>
  <c r="R52" i="1"/>
  <c r="P52" i="1"/>
  <c r="R51" i="1"/>
  <c r="P51" i="1"/>
  <c r="R50" i="1"/>
  <c r="P50" i="1"/>
  <c r="R49" i="1"/>
  <c r="P49" i="1"/>
  <c r="R48" i="1"/>
  <c r="P48" i="1"/>
  <c r="R47" i="1"/>
  <c r="P47" i="1"/>
  <c r="R46" i="1"/>
  <c r="P46" i="1"/>
  <c r="R45" i="1"/>
  <c r="P45" i="1"/>
  <c r="R44" i="1"/>
  <c r="P44" i="1"/>
  <c r="R43" i="1"/>
  <c r="P43" i="1"/>
  <c r="R42" i="1"/>
  <c r="P42" i="1"/>
  <c r="R41" i="1"/>
  <c r="P41" i="1"/>
  <c r="R40" i="1"/>
  <c r="P40" i="1"/>
  <c r="R39" i="1"/>
  <c r="P39" i="1"/>
  <c r="R38" i="1"/>
  <c r="P38" i="1"/>
  <c r="P37" i="1"/>
  <c r="P36" i="1"/>
  <c r="R35" i="1"/>
  <c r="P35" i="1"/>
  <c r="R34" i="1"/>
  <c r="P34" i="1"/>
  <c r="R33" i="1"/>
  <c r="P33" i="1"/>
  <c r="R32" i="1"/>
  <c r="P32" i="1"/>
  <c r="R31" i="1"/>
  <c r="P31" i="1"/>
  <c r="R30" i="1"/>
  <c r="P30" i="1"/>
  <c r="P29" i="1"/>
  <c r="R28" i="1"/>
  <c r="P28" i="1"/>
  <c r="R27" i="1"/>
  <c r="P27" i="1"/>
  <c r="R26" i="1"/>
  <c r="P26" i="1"/>
  <c r="R25" i="1"/>
  <c r="P25" i="1"/>
  <c r="R24" i="1"/>
  <c r="P24" i="1"/>
  <c r="R23" i="1"/>
  <c r="P23" i="1"/>
  <c r="R22" i="1"/>
  <c r="P22" i="1"/>
  <c r="P21" i="1"/>
  <c r="R20" i="1"/>
  <c r="P20" i="1"/>
  <c r="R19" i="1"/>
  <c r="P19" i="1"/>
  <c r="R18" i="1"/>
  <c r="P18" i="1"/>
  <c r="R17" i="1"/>
  <c r="P17" i="1"/>
  <c r="R16" i="1"/>
  <c r="P16" i="1"/>
  <c r="P15" i="1"/>
  <c r="R14" i="1"/>
  <c r="P14" i="1"/>
  <c r="R13" i="1"/>
  <c r="P13" i="1"/>
  <c r="R12" i="1"/>
  <c r="P12" i="1"/>
  <c r="P11" i="1"/>
  <c r="R10" i="1"/>
  <c r="P10" i="1"/>
  <c r="R9" i="1"/>
  <c r="P9" i="1"/>
  <c r="E89" i="1"/>
  <c r="C89" i="1"/>
  <c r="B89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F80" i="1"/>
  <c r="D80" i="1"/>
  <c r="F79" i="1"/>
  <c r="D79" i="1"/>
  <c r="F78" i="1"/>
  <c r="D78" i="1"/>
  <c r="F77" i="1"/>
  <c r="D77" i="1"/>
  <c r="F76" i="1"/>
  <c r="D76" i="1"/>
  <c r="F75" i="1"/>
  <c r="D75" i="1"/>
  <c r="F74" i="1"/>
  <c r="D74" i="1"/>
  <c r="F73" i="1"/>
  <c r="D73" i="1"/>
  <c r="F72" i="1"/>
  <c r="D72" i="1"/>
  <c r="F71" i="1"/>
  <c r="D71" i="1"/>
  <c r="F70" i="1"/>
  <c r="D70" i="1"/>
  <c r="F69" i="1"/>
  <c r="D69" i="1"/>
  <c r="F68" i="1"/>
  <c r="D68" i="1"/>
  <c r="F67" i="1"/>
  <c r="D67" i="1"/>
  <c r="F66" i="1"/>
  <c r="D66" i="1"/>
  <c r="F65" i="1"/>
  <c r="D65" i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7" i="1"/>
  <c r="D57" i="1"/>
  <c r="F56" i="1"/>
  <c r="D56" i="1"/>
  <c r="F55" i="1"/>
  <c r="D55" i="1"/>
  <c r="F54" i="1"/>
  <c r="D54" i="1"/>
  <c r="F53" i="1"/>
  <c r="D53" i="1"/>
  <c r="F52" i="1"/>
  <c r="D52" i="1"/>
  <c r="F51" i="1"/>
  <c r="D51" i="1"/>
  <c r="F50" i="1"/>
  <c r="D50" i="1"/>
  <c r="F49" i="1"/>
  <c r="D49" i="1"/>
  <c r="F48" i="1"/>
  <c r="D48" i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P89" i="1" l="1"/>
  <c r="R89" i="1"/>
  <c r="F89" i="1"/>
  <c r="D89" i="1"/>
</calcChain>
</file>

<file path=xl/sharedStrings.xml><?xml version="1.0" encoding="utf-8"?>
<sst xmlns="http://schemas.openxmlformats.org/spreadsheetml/2006/main" count="204" uniqueCount="106">
  <si>
    <t>TOWN NAME</t>
  </si>
  <si>
    <t>Allenstown</t>
  </si>
  <si>
    <t>Amherst</t>
  </si>
  <si>
    <t>Andover</t>
  </si>
  <si>
    <t>Antrim</t>
  </si>
  <si>
    <t>Atkinson</t>
  </si>
  <si>
    <t>Auburn</t>
  </si>
  <si>
    <t>Barnstead</t>
  </si>
  <si>
    <t>Bedford</t>
  </si>
  <si>
    <t>Belmont</t>
  </si>
  <si>
    <t>Bennington</t>
  </si>
  <si>
    <t>Boscawen</t>
  </si>
  <si>
    <t>Bow</t>
  </si>
  <si>
    <t>Bradford</t>
  </si>
  <si>
    <t>Brookline</t>
  </si>
  <si>
    <t>Candia</t>
  </si>
  <si>
    <t>Canterbury</t>
  </si>
  <si>
    <t>Chester</t>
  </si>
  <si>
    <t>Chichester</t>
  </si>
  <si>
    <t>Concord</t>
  </si>
  <si>
    <t>Danville</t>
  </si>
  <si>
    <t>Deerfield</t>
  </si>
  <si>
    <t>Deering</t>
  </si>
  <si>
    <t>Derry</t>
  </si>
  <si>
    <t>Dunbarton</t>
  </si>
  <si>
    <t>East Kingston</t>
  </si>
  <si>
    <t>Epsom</t>
  </si>
  <si>
    <t>Francestown</t>
  </si>
  <si>
    <t>Franklin</t>
  </si>
  <si>
    <t>Gilmanton</t>
  </si>
  <si>
    <t>Goffstown</t>
  </si>
  <si>
    <t>Greenfield</t>
  </si>
  <si>
    <t>Greenville</t>
  </si>
  <si>
    <t>Hampstead</t>
  </si>
  <si>
    <t>Hancock</t>
  </si>
  <si>
    <t>Henniker</t>
  </si>
  <si>
    <t>Hillsborough</t>
  </si>
  <si>
    <t>Hollis</t>
  </si>
  <si>
    <t>Hooksett</t>
  </si>
  <si>
    <t>Hopkinton</t>
  </si>
  <si>
    <t>Hudson</t>
  </si>
  <si>
    <t>Jaffrey</t>
  </si>
  <si>
    <t>Kensington</t>
  </si>
  <si>
    <t>Kingston</t>
  </si>
  <si>
    <t>Litchfield</t>
  </si>
  <si>
    <t>Londonderry</t>
  </si>
  <si>
    <t>Loudon</t>
  </si>
  <si>
    <t>Lyndeborough</t>
  </si>
  <si>
    <t>Manchester</t>
  </si>
  <si>
    <t>Mason</t>
  </si>
  <si>
    <t>Merrimack</t>
  </si>
  <si>
    <t>Milford</t>
  </si>
  <si>
    <t>Mont Vernon</t>
  </si>
  <si>
    <t>Nashua</t>
  </si>
  <si>
    <t>Nelson</t>
  </si>
  <si>
    <t>New Boston</t>
  </si>
  <si>
    <t>New Ipswich</t>
  </si>
  <si>
    <t>Newton</t>
  </si>
  <si>
    <t>Northfield</t>
  </si>
  <si>
    <t>Northwood</t>
  </si>
  <si>
    <t>Pelham</t>
  </si>
  <si>
    <t>Pembroke</t>
  </si>
  <si>
    <t>Peterborough</t>
  </si>
  <si>
    <t>Pittsfield</t>
  </si>
  <si>
    <t>Plaistow</t>
  </si>
  <si>
    <t>Rindge</t>
  </si>
  <si>
    <t>Salem</t>
  </si>
  <si>
    <t>Salisbury</t>
  </si>
  <si>
    <t>Sandown</t>
  </si>
  <si>
    <t>Seabrook</t>
  </si>
  <si>
    <t>Sharon</t>
  </si>
  <si>
    <t>South Hampton</t>
  </si>
  <si>
    <t>Strafford</t>
  </si>
  <si>
    <t>Sutton</t>
  </si>
  <si>
    <t>Temple</t>
  </si>
  <si>
    <t>Warner</t>
  </si>
  <si>
    <t>Weare</t>
  </si>
  <si>
    <t>Webster</t>
  </si>
  <si>
    <t>Wilton</t>
  </si>
  <si>
    <t>Windham</t>
  </si>
  <si>
    <t>Totals</t>
  </si>
  <si>
    <t>Total Town Acres</t>
  </si>
  <si>
    <t>Total Town Acres In Study Area</t>
  </si>
  <si>
    <t>Total WHPA Acres</t>
  </si>
  <si>
    <t>WHPA Acres as % of All Town Acres in Study Area</t>
  </si>
  <si>
    <t>Acres WHPA  Conserved</t>
  </si>
  <si>
    <t>% WHPA Conserved</t>
  </si>
  <si>
    <t>Total Population (2005)</t>
  </si>
  <si>
    <t>Population on Private Wells</t>
  </si>
  <si>
    <t>% of Total Pop.</t>
  </si>
  <si>
    <t>Population on Community Water Systems</t>
  </si>
  <si>
    <t>Merrimack Watershed Land Conservation Plan</t>
  </si>
  <si>
    <t>Data analysis by Anne Deely and Chris Wells, SPNHF, March 2012.  Data Source:  NH Department of Environmental Services (DES)</t>
  </si>
  <si>
    <t>Population Served by Public Water</t>
  </si>
  <si>
    <t>Status of Wellhead Protection Areas (WHPA)</t>
  </si>
  <si>
    <t>Protection Status of Public Drinking Water Supplies - New Hampshire</t>
  </si>
  <si>
    <t>Wellhead Protection Areas (WHPA)</t>
  </si>
  <si>
    <t>Source Water Protection Areas (SWPA)</t>
  </si>
  <si>
    <t>Total SWPA Acres</t>
  </si>
  <si>
    <t>Acres SWPA  Conserved</t>
  </si>
  <si>
    <t>% SWPA Conserved</t>
  </si>
  <si>
    <t>Surface Water</t>
  </si>
  <si>
    <t>Groundwater</t>
  </si>
  <si>
    <r>
      <t>Withdrawls</t>
    </r>
    <r>
      <rPr>
        <sz val="8"/>
        <color theme="1"/>
        <rFont val="Calibri"/>
        <family val="2"/>
        <scheme val="minor"/>
      </rPr>
      <t xml:space="preserve"> (million gallons per day)</t>
    </r>
  </si>
  <si>
    <t>Community (Public) Drinking Water Supplies - New Hampshire</t>
  </si>
  <si>
    <t>Pop. Served by Community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</si>
</sst>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_);_(* \(#,##0.0\);_(* &quot;-&quot;??_);_(@_)"/>
    <numFmt numFmtId="167" formatCode="0.000"/>
    <numFmt numFmtId="168" formatCode="#,##0.0_);\(#,##0.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MS Sans Serif"/>
      <family val="2"/>
    </font>
    <font>
      <i/>
      <sz val="11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164" fontId="3" fillId="0" borderId="0" xfId="1" applyNumberFormat="1" applyFont="1" applyFill="1" applyBorder="1"/>
    <xf numFmtId="9" fontId="3" fillId="0" borderId="0" xfId="1" applyNumberFormat="1" applyFont="1" applyFill="1" applyBorder="1"/>
    <xf numFmtId="0" fontId="3" fillId="0" borderId="0" xfId="0" applyFont="1" applyFill="1"/>
    <xf numFmtId="3" fontId="3" fillId="0" borderId="0" xfId="0" applyNumberFormat="1" applyFont="1" applyFill="1"/>
    <xf numFmtId="0" fontId="5" fillId="0" borderId="0" xfId="0" applyFont="1" applyFill="1"/>
    <xf numFmtId="165" fontId="5" fillId="0" borderId="0" xfId="0" applyNumberFormat="1" applyFont="1" applyFill="1"/>
    <xf numFmtId="0" fontId="7" fillId="0" borderId="0" xfId="0" applyFont="1" applyBorder="1" applyAlignment="1">
      <alignment horizontal="right" wrapText="1"/>
    </xf>
    <xf numFmtId="0" fontId="3" fillId="0" borderId="1" xfId="0" applyFont="1" applyFill="1" applyBorder="1"/>
    <xf numFmtId="0" fontId="3" fillId="0" borderId="1" xfId="2" applyFont="1" applyFill="1" applyBorder="1"/>
    <xf numFmtId="166" fontId="0" fillId="0" borderId="0" xfId="1" applyNumberFormat="1" applyFont="1" applyBorder="1"/>
    <xf numFmtId="165" fontId="0" fillId="0" borderId="0" xfId="1" applyNumberFormat="1" applyFont="1" applyBorder="1"/>
    <xf numFmtId="166" fontId="2" fillId="0" borderId="0" xfId="1" applyNumberFormat="1" applyFont="1" applyBorder="1"/>
    <xf numFmtId="0" fontId="6" fillId="0" borderId="0" xfId="0" applyFont="1" applyFill="1" applyBorder="1" applyAlignment="1">
      <alignment wrapText="1"/>
    </xf>
    <xf numFmtId="164" fontId="6" fillId="0" borderId="0" xfId="1" applyNumberFormat="1" applyFont="1" applyFill="1" applyBorder="1" applyAlignment="1">
      <alignment horizontal="right" wrapText="1"/>
    </xf>
    <xf numFmtId="0" fontId="7" fillId="0" borderId="0" xfId="0" applyFont="1"/>
    <xf numFmtId="0" fontId="8" fillId="0" borderId="0" xfId="0" applyFont="1"/>
    <xf numFmtId="0" fontId="3" fillId="0" borderId="0" xfId="0" applyFont="1" applyFill="1" applyBorder="1"/>
    <xf numFmtId="0" fontId="0" fillId="0" borderId="0" xfId="0"/>
    <xf numFmtId="0" fontId="9" fillId="0" borderId="0" xfId="0" applyFont="1"/>
    <xf numFmtId="0" fontId="7" fillId="0" borderId="0" xfId="0" applyFont="1"/>
    <xf numFmtId="0" fontId="2" fillId="0" borderId="0" xfId="0" applyFont="1"/>
    <xf numFmtId="164" fontId="6" fillId="2" borderId="0" xfId="1" applyNumberFormat="1" applyFont="1" applyFill="1" applyBorder="1" applyAlignment="1">
      <alignment horizontal="right" wrapText="1"/>
    </xf>
    <xf numFmtId="164" fontId="3" fillId="2" borderId="0" xfId="1" applyNumberFormat="1" applyFont="1" applyFill="1" applyBorder="1"/>
    <xf numFmtId="9" fontId="3" fillId="2" borderId="0" xfId="1" applyNumberFormat="1" applyFont="1" applyFill="1" applyBorder="1"/>
    <xf numFmtId="1" fontId="3" fillId="2" borderId="0" xfId="1" applyNumberFormat="1" applyFont="1" applyFill="1" applyBorder="1"/>
    <xf numFmtId="0" fontId="7" fillId="4" borderId="0" xfId="0" applyFont="1" applyFill="1" applyBorder="1" applyAlignment="1">
      <alignment horizontal="right" wrapText="1"/>
    </xf>
    <xf numFmtId="166" fontId="0" fillId="4" borderId="0" xfId="1" applyNumberFormat="1" applyFont="1" applyFill="1" applyBorder="1"/>
    <xf numFmtId="165" fontId="0" fillId="4" borderId="0" xfId="1" applyNumberFormat="1" applyFont="1" applyFill="1" applyBorder="1"/>
    <xf numFmtId="0" fontId="10" fillId="0" borderId="0" xfId="0" applyFont="1" applyFill="1" applyBorder="1"/>
    <xf numFmtId="164" fontId="10" fillId="0" borderId="0" xfId="1" applyNumberFormat="1" applyFont="1" applyFill="1" applyBorder="1"/>
    <xf numFmtId="9" fontId="10" fillId="0" borderId="0" xfId="1" applyNumberFormat="1" applyFont="1" applyFill="1" applyBorder="1"/>
    <xf numFmtId="165" fontId="2" fillId="0" borderId="0" xfId="1" applyNumberFormat="1" applyFont="1" applyBorder="1"/>
    <xf numFmtId="0" fontId="7" fillId="0" borderId="0" xfId="0" applyFont="1" applyFill="1" applyBorder="1" applyAlignment="1">
      <alignment horizontal="right" wrapText="1"/>
    </xf>
    <xf numFmtId="0" fontId="0" fillId="0" borderId="0" xfId="0" applyFill="1"/>
    <xf numFmtId="166" fontId="0" fillId="0" borderId="0" xfId="1" applyNumberFormat="1" applyFont="1"/>
    <xf numFmtId="166" fontId="2" fillId="0" borderId="0" xfId="1" applyNumberFormat="1" applyFont="1"/>
    <xf numFmtId="166" fontId="2" fillId="0" borderId="0" xfId="1" applyNumberFormat="1" applyFont="1" applyBorder="1" applyAlignment="1">
      <alignment horizontal="center" wrapText="1"/>
    </xf>
    <xf numFmtId="166" fontId="7" fillId="3" borderId="0" xfId="1" applyNumberFormat="1" applyFont="1" applyFill="1" applyBorder="1" applyAlignment="1">
      <alignment horizontal="right" wrapText="1"/>
    </xf>
    <xf numFmtId="166" fontId="7" fillId="4" borderId="0" xfId="1" applyNumberFormat="1" applyFont="1" applyFill="1" applyBorder="1" applyAlignment="1">
      <alignment horizontal="right" wrapText="1"/>
    </xf>
    <xf numFmtId="166" fontId="0" fillId="4" borderId="0" xfId="1" applyNumberFormat="1" applyFont="1" applyFill="1"/>
    <xf numFmtId="165" fontId="0" fillId="4" borderId="0" xfId="1" applyNumberFormat="1" applyFont="1" applyFill="1"/>
    <xf numFmtId="0" fontId="0" fillId="0" borderId="0" xfId="0" applyBorder="1"/>
    <xf numFmtId="164" fontId="6" fillId="5" borderId="0" xfId="1" applyNumberFormat="1" applyFont="1" applyFill="1" applyBorder="1" applyAlignment="1">
      <alignment horizontal="right" wrapText="1"/>
    </xf>
    <xf numFmtId="167" fontId="6" fillId="5" borderId="0" xfId="0" applyNumberFormat="1" applyFont="1" applyFill="1" applyBorder="1" applyAlignment="1">
      <alignment horizontal="right" wrapText="1"/>
    </xf>
    <xf numFmtId="167" fontId="3" fillId="5" borderId="0" xfId="0" applyNumberFormat="1" applyFont="1" applyFill="1" applyBorder="1"/>
    <xf numFmtId="1" fontId="3" fillId="5" borderId="0" xfId="0" applyNumberFormat="1" applyFont="1" applyFill="1" applyBorder="1"/>
    <xf numFmtId="167" fontId="3" fillId="5" borderId="0" xfId="2" applyNumberFormat="1" applyFont="1" applyFill="1" applyBorder="1"/>
    <xf numFmtId="1" fontId="3" fillId="5" borderId="0" xfId="2" applyNumberFormat="1" applyFont="1" applyFill="1" applyBorder="1"/>
    <xf numFmtId="168" fontId="2" fillId="5" borderId="0" xfId="1" applyNumberFormat="1" applyFont="1" applyFill="1"/>
    <xf numFmtId="164" fontId="10" fillId="5" borderId="0" xfId="1" applyNumberFormat="1" applyFont="1" applyFill="1" applyBorder="1"/>
    <xf numFmtId="9" fontId="10" fillId="5" borderId="0" xfId="1" applyNumberFormat="1" applyFont="1" applyFill="1" applyBorder="1"/>
    <xf numFmtId="164" fontId="3" fillId="5" borderId="0" xfId="1" applyNumberFormat="1" applyFont="1" applyFill="1" applyBorder="1"/>
    <xf numFmtId="9" fontId="3" fillId="5" borderId="0" xfId="1" applyNumberFormat="1" applyFont="1" applyFill="1" applyBorder="1"/>
    <xf numFmtId="1" fontId="3" fillId="5" borderId="0" xfId="1" applyNumberFormat="1" applyFont="1" applyFill="1" applyBorder="1"/>
    <xf numFmtId="37" fontId="0" fillId="3" borderId="0" xfId="1" applyNumberFormat="1" applyFont="1" applyFill="1"/>
    <xf numFmtId="164" fontId="10" fillId="3" borderId="0" xfId="1" applyNumberFormat="1" applyFont="1" applyFill="1" applyBorder="1"/>
    <xf numFmtId="3" fontId="2" fillId="4" borderId="0" xfId="1" applyNumberFormat="1" applyFont="1" applyFill="1" applyBorder="1"/>
    <xf numFmtId="165" fontId="2" fillId="4" borderId="0" xfId="1" applyNumberFormat="1" applyFont="1" applyFill="1" applyBorder="1"/>
    <xf numFmtId="37" fontId="2" fillId="4" borderId="0" xfId="1" applyNumberFormat="1" applyFont="1" applyFill="1"/>
    <xf numFmtId="165" fontId="2" fillId="4" borderId="0" xfId="1" applyNumberFormat="1" applyFont="1" applyFill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workbookViewId="0">
      <selection activeCell="A16" sqref="A16:XFD16"/>
    </sheetView>
  </sheetViews>
  <sheetFormatPr defaultRowHeight="15" x14ac:dyDescent="0.25"/>
  <cols>
    <col min="1" max="1" width="15.85546875" customWidth="1"/>
    <col min="2" max="2" width="10.85546875" customWidth="1"/>
    <col min="3" max="3" width="11.7109375" hidden="1" customWidth="1"/>
    <col min="4" max="4" width="0" hidden="1" customWidth="1"/>
    <col min="5" max="5" width="12.42578125" customWidth="1"/>
    <col min="7" max="7" width="11.140625" hidden="1" customWidth="1"/>
    <col min="8" max="8" width="14.5703125" hidden="1" customWidth="1"/>
    <col min="9" max="9" width="3.140625" style="18" customWidth="1"/>
    <col min="10" max="10" width="11.42578125" style="18" customWidth="1"/>
    <col min="11" max="11" width="12.140625" style="18" customWidth="1"/>
    <col min="12" max="12" width="3.42578125" style="18" customWidth="1"/>
    <col min="13" max="13" width="11.28515625" style="18" customWidth="1"/>
    <col min="14" max="14" width="3.28515625" style="18" customWidth="1"/>
    <col min="15" max="15" width="11.140625" customWidth="1"/>
    <col min="16" max="16" width="0" hidden="1" customWidth="1"/>
    <col min="17" max="17" width="10.7109375" customWidth="1"/>
    <col min="19" max="19" width="3.5703125" customWidth="1"/>
    <col min="20" max="20" width="12.42578125" hidden="1" customWidth="1"/>
    <col min="21" max="21" width="11.28515625" hidden="1" customWidth="1"/>
    <col min="22" max="22" width="12" customWidth="1"/>
    <col min="23" max="23" width="10.5703125" customWidth="1"/>
    <col min="26" max="26" width="12.7109375" customWidth="1"/>
    <col min="27" max="27" width="10.85546875" customWidth="1"/>
  </cols>
  <sheetData>
    <row r="1" spans="1:24" ht="21" x14ac:dyDescent="0.35">
      <c r="A1" s="19" t="s">
        <v>91</v>
      </c>
    </row>
    <row r="2" spans="1:24" ht="18.75" x14ac:dyDescent="0.3">
      <c r="A2" s="16" t="s">
        <v>104</v>
      </c>
    </row>
    <row r="3" spans="1:24" x14ac:dyDescent="0.25">
      <c r="A3" s="15" t="s">
        <v>92</v>
      </c>
    </row>
    <row r="4" spans="1:24" s="18" customFormat="1" x14ac:dyDescent="0.25">
      <c r="A4" s="20"/>
    </row>
    <row r="5" spans="1:24" s="21" customFormat="1" x14ac:dyDescent="0.25">
      <c r="B5" s="21" t="s">
        <v>105</v>
      </c>
      <c r="J5" s="21" t="s">
        <v>103</v>
      </c>
      <c r="O5" s="21" t="s">
        <v>96</v>
      </c>
      <c r="V5" s="21" t="s">
        <v>97</v>
      </c>
    </row>
    <row r="6" spans="1:24" s="21" customFormat="1" ht="12" customHeight="1" x14ac:dyDescent="0.25"/>
    <row r="7" spans="1:24" ht="43.5" customHeight="1" x14ac:dyDescent="0.25">
      <c r="A7" s="13" t="s">
        <v>0</v>
      </c>
      <c r="B7" s="43" t="s">
        <v>87</v>
      </c>
      <c r="C7" s="43" t="s">
        <v>88</v>
      </c>
      <c r="D7" s="43" t="s">
        <v>89</v>
      </c>
      <c r="E7" s="43" t="s">
        <v>90</v>
      </c>
      <c r="F7" s="43" t="s">
        <v>89</v>
      </c>
      <c r="G7" s="7" t="s">
        <v>81</v>
      </c>
      <c r="H7" s="7" t="s">
        <v>82</v>
      </c>
      <c r="I7" s="7"/>
      <c r="J7" s="43" t="s">
        <v>102</v>
      </c>
      <c r="K7" s="44" t="s">
        <v>101</v>
      </c>
      <c r="L7" s="7"/>
      <c r="M7" s="38" t="s">
        <v>82</v>
      </c>
      <c r="N7" s="7"/>
      <c r="O7" s="26" t="s">
        <v>83</v>
      </c>
      <c r="P7" s="26" t="s">
        <v>84</v>
      </c>
      <c r="Q7" s="26" t="s">
        <v>85</v>
      </c>
      <c r="R7" s="26" t="s">
        <v>86</v>
      </c>
      <c r="T7" s="37" t="s">
        <v>82</v>
      </c>
      <c r="U7" s="37" t="s">
        <v>81</v>
      </c>
      <c r="V7" s="39" t="s">
        <v>98</v>
      </c>
      <c r="W7" s="26" t="s">
        <v>99</v>
      </c>
      <c r="X7" s="39" t="s">
        <v>100</v>
      </c>
    </row>
    <row r="8" spans="1:24" s="18" customFormat="1" ht="18" customHeight="1" x14ac:dyDescent="0.25">
      <c r="A8" s="13"/>
      <c r="B8" s="14"/>
      <c r="C8" s="14"/>
      <c r="D8" s="14"/>
      <c r="E8" s="14"/>
      <c r="F8" s="14"/>
      <c r="G8" s="33"/>
      <c r="H8" s="33"/>
      <c r="I8" s="33"/>
      <c r="J8" s="42"/>
      <c r="K8" s="42"/>
      <c r="L8" s="33"/>
      <c r="N8" s="33"/>
      <c r="O8" s="33"/>
      <c r="P8" s="33"/>
      <c r="Q8" s="33"/>
      <c r="R8" s="33"/>
      <c r="S8" s="34"/>
    </row>
    <row r="9" spans="1:24" x14ac:dyDescent="0.25">
      <c r="A9" s="8" t="s">
        <v>1</v>
      </c>
      <c r="B9" s="52">
        <v>4905</v>
      </c>
      <c r="C9" s="52">
        <v>1252</v>
      </c>
      <c r="D9" s="53">
        <f>C9/B9</f>
        <v>0.25524974515800203</v>
      </c>
      <c r="E9" s="52">
        <v>3653</v>
      </c>
      <c r="F9" s="53">
        <f>E9/B9</f>
        <v>0.74475025484199797</v>
      </c>
      <c r="G9" s="10">
        <v>13167.4</v>
      </c>
      <c r="H9" s="10">
        <v>13167.48602</v>
      </c>
      <c r="I9" s="10"/>
      <c r="J9" s="45">
        <v>0.239009</v>
      </c>
      <c r="K9" s="46">
        <v>0</v>
      </c>
      <c r="L9" s="10"/>
      <c r="M9" s="55">
        <v>13167.48602</v>
      </c>
      <c r="N9" s="10"/>
      <c r="O9" s="27">
        <v>1934.8378049999999</v>
      </c>
      <c r="P9" s="28">
        <f t="shared" ref="P9:P40" si="0">O9/H9</f>
        <v>0.14694056269064487</v>
      </c>
      <c r="Q9" s="27">
        <v>1305.4717419999999</v>
      </c>
      <c r="R9" s="28">
        <f>Q9/O9</f>
        <v>0.67471895505990487</v>
      </c>
      <c r="T9" s="35">
        <v>13167.48602</v>
      </c>
      <c r="U9" s="35">
        <v>13167.4</v>
      </c>
      <c r="V9" s="40">
        <v>13167.486018</v>
      </c>
      <c r="W9" s="40">
        <v>7151.555899</v>
      </c>
      <c r="X9" s="41">
        <f>W9/V9</f>
        <v>0.54312234615049504</v>
      </c>
    </row>
    <row r="10" spans="1:24" x14ac:dyDescent="0.25">
      <c r="A10" s="8" t="s">
        <v>2</v>
      </c>
      <c r="B10" s="52">
        <v>11513</v>
      </c>
      <c r="C10" s="52">
        <v>9245</v>
      </c>
      <c r="D10" s="53">
        <f t="shared" ref="D10:D73" si="1">C10/B10</f>
        <v>0.80300529835837753</v>
      </c>
      <c r="E10" s="52">
        <v>2268</v>
      </c>
      <c r="F10" s="53">
        <f t="shared" ref="F10:F73" si="2">E10/B10</f>
        <v>0.19699470164162253</v>
      </c>
      <c r="G10" s="10">
        <v>22025.3</v>
      </c>
      <c r="H10" s="10">
        <v>22025.431637000002</v>
      </c>
      <c r="I10" s="10"/>
      <c r="J10" s="45">
        <v>0.76484299999999994</v>
      </c>
      <c r="K10" s="46">
        <v>0</v>
      </c>
      <c r="L10" s="10"/>
      <c r="M10" s="55">
        <v>22025.431637000002</v>
      </c>
      <c r="N10" s="10"/>
      <c r="O10" s="27">
        <v>2992.5789580000001</v>
      </c>
      <c r="P10" s="28">
        <f t="shared" si="0"/>
        <v>0.13586925365734207</v>
      </c>
      <c r="Q10" s="27">
        <v>162.59867700000001</v>
      </c>
      <c r="R10" s="28">
        <f>Q10/O10</f>
        <v>5.4333963875983389E-2</v>
      </c>
      <c r="T10" s="35">
        <v>22025.431637000002</v>
      </c>
      <c r="U10" s="35">
        <v>22025.3</v>
      </c>
      <c r="V10" s="40">
        <v>22025.431630999999</v>
      </c>
      <c r="W10" s="40">
        <v>2493.5919950000002</v>
      </c>
      <c r="X10" s="41">
        <f t="shared" ref="X10:X73" si="3">W10/V10</f>
        <v>0.11321421694593987</v>
      </c>
    </row>
    <row r="11" spans="1:24" x14ac:dyDescent="0.25">
      <c r="A11" s="8" t="s">
        <v>3</v>
      </c>
      <c r="B11" s="52">
        <v>2213</v>
      </c>
      <c r="C11" s="52">
        <v>1898</v>
      </c>
      <c r="D11" s="53">
        <f t="shared" si="1"/>
        <v>0.85765928603705377</v>
      </c>
      <c r="E11" s="52">
        <v>315</v>
      </c>
      <c r="F11" s="53">
        <f t="shared" si="2"/>
        <v>0.14234071396294623</v>
      </c>
      <c r="G11" s="10">
        <v>26271.5</v>
      </c>
      <c r="H11" s="10">
        <v>961.31073500000002</v>
      </c>
      <c r="I11" s="10"/>
      <c r="J11" s="46">
        <v>0</v>
      </c>
      <c r="K11" s="45">
        <v>6.4887E-2</v>
      </c>
      <c r="L11" s="10"/>
      <c r="M11" s="55">
        <v>961.31073500000002</v>
      </c>
      <c r="N11" s="10"/>
      <c r="O11" s="27">
        <v>0</v>
      </c>
      <c r="P11" s="28">
        <f t="shared" si="0"/>
        <v>0</v>
      </c>
      <c r="Q11" s="27">
        <v>0</v>
      </c>
      <c r="R11" s="28"/>
      <c r="T11" s="35">
        <v>961.31073500000002</v>
      </c>
      <c r="U11" s="35">
        <v>26271.5</v>
      </c>
      <c r="V11" s="40">
        <v>961.31074899999999</v>
      </c>
      <c r="W11" s="40">
        <v>0</v>
      </c>
      <c r="X11" s="41">
        <f t="shared" si="3"/>
        <v>0</v>
      </c>
    </row>
    <row r="12" spans="1:24" x14ac:dyDescent="0.25">
      <c r="A12" s="8" t="s">
        <v>4</v>
      </c>
      <c r="B12" s="52">
        <v>2595</v>
      </c>
      <c r="C12" s="52">
        <v>1575</v>
      </c>
      <c r="D12" s="53">
        <f t="shared" si="1"/>
        <v>0.60693641618497107</v>
      </c>
      <c r="E12" s="52">
        <v>1020</v>
      </c>
      <c r="F12" s="53">
        <f t="shared" si="2"/>
        <v>0.39306358381502893</v>
      </c>
      <c r="G12" s="10">
        <v>23367.599999999999</v>
      </c>
      <c r="H12" s="10">
        <v>14508.62335</v>
      </c>
      <c r="I12" s="10"/>
      <c r="J12" s="45">
        <v>4.1200000000000004E-3</v>
      </c>
      <c r="K12" s="46">
        <v>0</v>
      </c>
      <c r="L12" s="10"/>
      <c r="M12" s="55">
        <v>14508.62335</v>
      </c>
      <c r="N12" s="10"/>
      <c r="O12" s="27">
        <v>121.016417</v>
      </c>
      <c r="P12" s="28">
        <f t="shared" si="0"/>
        <v>8.3409992857799292E-3</v>
      </c>
      <c r="Q12" s="27">
        <v>0</v>
      </c>
      <c r="R12" s="28">
        <f>Q12/O12</f>
        <v>0</v>
      </c>
      <c r="T12" s="35">
        <v>14508.62335</v>
      </c>
      <c r="U12" s="35">
        <v>23367.599999999999</v>
      </c>
      <c r="V12" s="40">
        <v>14508.623331999999</v>
      </c>
      <c r="W12" s="40">
        <v>2506.840807</v>
      </c>
      <c r="X12" s="41">
        <f t="shared" si="3"/>
        <v>0.17278281678668644</v>
      </c>
    </row>
    <row r="13" spans="1:24" x14ac:dyDescent="0.25">
      <c r="A13" s="8" t="s">
        <v>5</v>
      </c>
      <c r="B13" s="52">
        <v>6548</v>
      </c>
      <c r="C13" s="52">
        <v>3409</v>
      </c>
      <c r="D13" s="53">
        <f t="shared" si="1"/>
        <v>0.52061698228466713</v>
      </c>
      <c r="E13" s="52">
        <v>3139</v>
      </c>
      <c r="F13" s="53">
        <f t="shared" si="2"/>
        <v>0.47938301771533293</v>
      </c>
      <c r="G13" s="10">
        <v>7258.5</v>
      </c>
      <c r="H13" s="10">
        <v>7268.2615379999997</v>
      </c>
      <c r="I13" s="10"/>
      <c r="J13" s="45">
        <v>5.8737999999999999E-2</v>
      </c>
      <c r="K13" s="46">
        <v>0</v>
      </c>
      <c r="L13" s="10"/>
      <c r="M13" s="55">
        <v>7268.2615379999997</v>
      </c>
      <c r="N13" s="10"/>
      <c r="O13" s="27">
        <v>4497.509556</v>
      </c>
      <c r="P13" s="28">
        <f t="shared" si="0"/>
        <v>0.61878752332811282</v>
      </c>
      <c r="Q13" s="27">
        <v>394.10140200000001</v>
      </c>
      <c r="R13" s="28">
        <f>Q13/O13</f>
        <v>8.7626584689351139E-2</v>
      </c>
      <c r="T13" s="35">
        <v>7268.2615379999997</v>
      </c>
      <c r="U13" s="35">
        <v>7258.5</v>
      </c>
      <c r="V13" s="40">
        <v>455.87421899999998</v>
      </c>
      <c r="W13" s="40">
        <v>87.787931</v>
      </c>
      <c r="X13" s="41">
        <f t="shared" si="3"/>
        <v>0.19257051033192996</v>
      </c>
    </row>
    <row r="14" spans="1:24" x14ac:dyDescent="0.25">
      <c r="A14" s="8" t="s">
        <v>6</v>
      </c>
      <c r="B14" s="52">
        <v>5180</v>
      </c>
      <c r="C14" s="52">
        <v>4927</v>
      </c>
      <c r="D14" s="53">
        <f t="shared" si="1"/>
        <v>0.95115830115830113</v>
      </c>
      <c r="E14" s="52">
        <v>253</v>
      </c>
      <c r="F14" s="53">
        <f t="shared" si="2"/>
        <v>4.8841698841698838E-2</v>
      </c>
      <c r="G14" s="10">
        <v>18437.900000000001</v>
      </c>
      <c r="H14" s="10">
        <v>18438.016498000001</v>
      </c>
      <c r="I14" s="10"/>
      <c r="J14" s="46">
        <v>0</v>
      </c>
      <c r="K14" s="46">
        <v>0</v>
      </c>
      <c r="L14" s="10"/>
      <c r="M14" s="55">
        <v>18438.016498000001</v>
      </c>
      <c r="N14" s="10"/>
      <c r="O14" s="27">
        <v>448.39824599999997</v>
      </c>
      <c r="P14" s="28">
        <f t="shared" si="0"/>
        <v>2.4319223602421572E-2</v>
      </c>
      <c r="Q14" s="27">
        <v>26.576592999999999</v>
      </c>
      <c r="R14" s="28">
        <f>Q14/O14</f>
        <v>5.9270064584507766E-2</v>
      </c>
      <c r="T14" s="35">
        <v>18438.016498000001</v>
      </c>
      <c r="U14" s="35">
        <v>18437.900000000001</v>
      </c>
      <c r="V14" s="40">
        <v>18305.636822</v>
      </c>
      <c r="W14" s="40">
        <v>834.59598200000005</v>
      </c>
      <c r="X14" s="41">
        <f t="shared" si="3"/>
        <v>4.5592294336188818E-2</v>
      </c>
    </row>
    <row r="15" spans="1:24" x14ac:dyDescent="0.25">
      <c r="A15" s="8" t="s">
        <v>7</v>
      </c>
      <c r="B15" s="52">
        <v>4501</v>
      </c>
      <c r="C15" s="52">
        <v>2993</v>
      </c>
      <c r="D15" s="53">
        <f t="shared" si="1"/>
        <v>0.66496334147967118</v>
      </c>
      <c r="E15" s="52">
        <v>1508</v>
      </c>
      <c r="F15" s="53">
        <f t="shared" si="2"/>
        <v>0.33503665852032882</v>
      </c>
      <c r="G15" s="10">
        <v>28758.6</v>
      </c>
      <c r="H15" s="10">
        <v>1891.6466889999999</v>
      </c>
      <c r="I15" s="10"/>
      <c r="J15" s="45">
        <v>3.15E-3</v>
      </c>
      <c r="K15" s="46">
        <v>0</v>
      </c>
      <c r="L15" s="10"/>
      <c r="M15" s="55">
        <v>1891.6466889999999</v>
      </c>
      <c r="N15" s="10"/>
      <c r="O15" s="27">
        <v>0</v>
      </c>
      <c r="P15" s="28">
        <f t="shared" si="0"/>
        <v>0</v>
      </c>
      <c r="Q15" s="27">
        <v>0</v>
      </c>
      <c r="R15" s="28"/>
      <c r="T15" s="35">
        <v>1891.6466889999999</v>
      </c>
      <c r="U15" s="35">
        <v>28758.6</v>
      </c>
      <c r="V15" s="40">
        <v>1891.6466909999999</v>
      </c>
      <c r="W15" s="40">
        <v>130.23378299999999</v>
      </c>
      <c r="X15" s="41">
        <f t="shared" si="3"/>
        <v>6.8846779697086677E-2</v>
      </c>
    </row>
    <row r="16" spans="1:24" x14ac:dyDescent="0.25">
      <c r="A16" s="8" t="s">
        <v>8</v>
      </c>
      <c r="B16" s="52">
        <v>20745</v>
      </c>
      <c r="C16" s="52">
        <v>14692</v>
      </c>
      <c r="D16" s="53">
        <f t="shared" si="1"/>
        <v>0.70821884791516032</v>
      </c>
      <c r="E16" s="52">
        <v>6053</v>
      </c>
      <c r="F16" s="53">
        <f t="shared" si="2"/>
        <v>0.29178115208483973</v>
      </c>
      <c r="G16" s="10">
        <v>21156.1</v>
      </c>
      <c r="H16" s="10">
        <v>21156.146186999998</v>
      </c>
      <c r="I16" s="10"/>
      <c r="J16" s="45">
        <v>2.9100000000000001E-2</v>
      </c>
      <c r="K16" s="46">
        <v>0</v>
      </c>
      <c r="L16" s="10"/>
      <c r="M16" s="55">
        <v>21156.146186999998</v>
      </c>
      <c r="N16" s="10"/>
      <c r="O16" s="27">
        <v>1839.292326</v>
      </c>
      <c r="P16" s="28">
        <f t="shared" si="0"/>
        <v>8.69389117347944E-2</v>
      </c>
      <c r="Q16" s="27">
        <v>36.917966999999997</v>
      </c>
      <c r="R16" s="28">
        <f>Q16/O16</f>
        <v>2.0071832235763917E-2</v>
      </c>
      <c r="T16" s="35">
        <v>21156.146186999998</v>
      </c>
      <c r="U16" s="35">
        <v>21156.1</v>
      </c>
      <c r="V16" s="40">
        <v>21156.146201</v>
      </c>
      <c r="W16" s="40">
        <v>1569.6932400000001</v>
      </c>
      <c r="X16" s="41">
        <f t="shared" si="3"/>
        <v>7.4195613184305023E-2</v>
      </c>
    </row>
    <row r="17" spans="1:24" x14ac:dyDescent="0.25">
      <c r="A17" s="8" t="s">
        <v>9</v>
      </c>
      <c r="B17" s="52">
        <v>7209</v>
      </c>
      <c r="C17" s="52">
        <v>4305</v>
      </c>
      <c r="D17" s="53">
        <f t="shared" si="1"/>
        <v>0.597170203911777</v>
      </c>
      <c r="E17" s="52">
        <v>2904</v>
      </c>
      <c r="F17" s="53">
        <f t="shared" si="2"/>
        <v>0.40282979608822306</v>
      </c>
      <c r="G17" s="10">
        <v>20427.5</v>
      </c>
      <c r="H17" s="10">
        <v>682.32229500000005</v>
      </c>
      <c r="I17" s="10"/>
      <c r="J17" s="45">
        <v>0.13694999999999999</v>
      </c>
      <c r="K17" s="46">
        <v>0</v>
      </c>
      <c r="L17" s="10"/>
      <c r="M17" s="55">
        <v>682.32229500000005</v>
      </c>
      <c r="N17" s="10"/>
      <c r="O17" s="27">
        <v>39.048791000000001</v>
      </c>
      <c r="P17" s="28">
        <f t="shared" si="0"/>
        <v>5.7229246774062978E-2</v>
      </c>
      <c r="Q17" s="27">
        <v>0</v>
      </c>
      <c r="R17" s="28">
        <f>Q17/O17</f>
        <v>0</v>
      </c>
      <c r="T17" s="35">
        <v>682.32229500000005</v>
      </c>
      <c r="U17" s="35">
        <v>20427.5</v>
      </c>
      <c r="V17" s="40">
        <v>682.32229500000005</v>
      </c>
      <c r="W17" s="40">
        <v>0</v>
      </c>
      <c r="X17" s="41">
        <f t="shared" si="3"/>
        <v>0</v>
      </c>
    </row>
    <row r="18" spans="1:24" x14ac:dyDescent="0.25">
      <c r="A18" s="8" t="s">
        <v>10</v>
      </c>
      <c r="B18" s="52">
        <v>1497</v>
      </c>
      <c r="C18" s="52">
        <v>799</v>
      </c>
      <c r="D18" s="53">
        <f t="shared" si="1"/>
        <v>0.53373413493653976</v>
      </c>
      <c r="E18" s="52">
        <v>698</v>
      </c>
      <c r="F18" s="53">
        <f t="shared" si="2"/>
        <v>0.46626586506346024</v>
      </c>
      <c r="G18" s="10">
        <v>7412.4</v>
      </c>
      <c r="H18" s="10">
        <v>7412.4748479999998</v>
      </c>
      <c r="I18" s="10"/>
      <c r="J18" s="45">
        <v>0.18965399999999999</v>
      </c>
      <c r="K18" s="46">
        <v>0</v>
      </c>
      <c r="L18" s="10"/>
      <c r="M18" s="55">
        <v>7412.4748479999998</v>
      </c>
      <c r="N18" s="10"/>
      <c r="O18" s="27">
        <v>1223.551862</v>
      </c>
      <c r="P18" s="28">
        <f t="shared" si="0"/>
        <v>0.16506657858409235</v>
      </c>
      <c r="Q18" s="27">
        <v>8.7032209999999992</v>
      </c>
      <c r="R18" s="28">
        <f>Q18/O18</f>
        <v>7.1130789550463694E-3</v>
      </c>
      <c r="T18" s="35">
        <v>7412.4748479999998</v>
      </c>
      <c r="U18" s="35">
        <v>7412.4</v>
      </c>
      <c r="V18" s="40">
        <v>7412.4748820000004</v>
      </c>
      <c r="W18" s="40">
        <v>53.293232000000003</v>
      </c>
      <c r="X18" s="41">
        <f t="shared" si="3"/>
        <v>7.1896678030456494E-3</v>
      </c>
    </row>
    <row r="19" spans="1:24" x14ac:dyDescent="0.25">
      <c r="A19" s="8" t="s">
        <v>11</v>
      </c>
      <c r="B19" s="52">
        <v>3848</v>
      </c>
      <c r="C19" s="52">
        <v>845</v>
      </c>
      <c r="D19" s="53">
        <f t="shared" si="1"/>
        <v>0.2195945945945946</v>
      </c>
      <c r="E19" s="52">
        <v>3003</v>
      </c>
      <c r="F19" s="53">
        <f t="shared" si="2"/>
        <v>0.78040540540540537</v>
      </c>
      <c r="G19" s="10">
        <v>16252.1</v>
      </c>
      <c r="H19" s="10">
        <v>16252.138239</v>
      </c>
      <c r="I19" s="10"/>
      <c r="J19" s="45">
        <v>0.42450300000000002</v>
      </c>
      <c r="K19" s="46">
        <v>0</v>
      </c>
      <c r="L19" s="10"/>
      <c r="M19" s="55">
        <v>16252.138239</v>
      </c>
      <c r="N19" s="10"/>
      <c r="O19" s="27">
        <v>1282.046646</v>
      </c>
      <c r="P19" s="28">
        <f t="shared" si="0"/>
        <v>7.8884798242947071E-2</v>
      </c>
      <c r="Q19" s="27">
        <v>377.34889399999997</v>
      </c>
      <c r="R19" s="28">
        <f>Q19/O19</f>
        <v>0.2943332016641772</v>
      </c>
      <c r="T19" s="35">
        <v>16252.138239</v>
      </c>
      <c r="U19" s="35">
        <v>16252.1</v>
      </c>
      <c r="V19" s="40">
        <v>16252.138258999999</v>
      </c>
      <c r="W19" s="40">
        <v>1918.65083</v>
      </c>
      <c r="X19" s="41">
        <f t="shared" si="3"/>
        <v>0.11805528598290767</v>
      </c>
    </row>
    <row r="20" spans="1:24" x14ac:dyDescent="0.25">
      <c r="A20" s="8" t="s">
        <v>12</v>
      </c>
      <c r="B20" s="52">
        <v>7808</v>
      </c>
      <c r="C20" s="52">
        <v>7043</v>
      </c>
      <c r="D20" s="53">
        <f t="shared" si="1"/>
        <v>0.9020235655737705</v>
      </c>
      <c r="E20" s="52">
        <v>765</v>
      </c>
      <c r="F20" s="53">
        <f t="shared" si="2"/>
        <v>9.7976434426229511E-2</v>
      </c>
      <c r="G20" s="10">
        <v>18269.3</v>
      </c>
      <c r="H20" s="10">
        <v>18269.370037000001</v>
      </c>
      <c r="I20" s="10"/>
      <c r="J20" s="45">
        <v>3.1725000000000003E-2</v>
      </c>
      <c r="K20" s="46">
        <v>0</v>
      </c>
      <c r="L20" s="10"/>
      <c r="M20" s="55">
        <v>18269.370037000001</v>
      </c>
      <c r="N20" s="10"/>
      <c r="O20" s="27">
        <v>5020.9889130000001</v>
      </c>
      <c r="P20" s="28">
        <f t="shared" si="0"/>
        <v>0.27483098228517205</v>
      </c>
      <c r="Q20" s="27">
        <v>983.16455399999995</v>
      </c>
      <c r="R20" s="28">
        <f>Q20/O20</f>
        <v>0.19581093904717808</v>
      </c>
      <c r="T20" s="35">
        <v>18269.370037000001</v>
      </c>
      <c r="U20" s="35">
        <v>18269.3</v>
      </c>
      <c r="V20" s="40">
        <v>18269.370104000001</v>
      </c>
      <c r="W20" s="40">
        <v>2792.549074</v>
      </c>
      <c r="X20" s="41">
        <f t="shared" si="3"/>
        <v>0.15285415195505744</v>
      </c>
    </row>
    <row r="21" spans="1:24" x14ac:dyDescent="0.25">
      <c r="A21" s="8" t="s">
        <v>13</v>
      </c>
      <c r="B21" s="52">
        <v>1562</v>
      </c>
      <c r="C21" s="52">
        <v>1522</v>
      </c>
      <c r="D21" s="53">
        <f t="shared" si="1"/>
        <v>0.97439180537772085</v>
      </c>
      <c r="E21" s="52">
        <v>40</v>
      </c>
      <c r="F21" s="53">
        <f t="shared" si="2"/>
        <v>2.5608194622279128E-2</v>
      </c>
      <c r="G21" s="10">
        <v>22993.7</v>
      </c>
      <c r="H21" s="10">
        <v>1522.1832010000001</v>
      </c>
      <c r="I21" s="10"/>
      <c r="J21" s="45">
        <v>3.0000000000000001E-3</v>
      </c>
      <c r="K21" s="46">
        <v>0</v>
      </c>
      <c r="L21" s="10"/>
      <c r="M21" s="55">
        <v>1522.1832010000001</v>
      </c>
      <c r="N21" s="10"/>
      <c r="O21" s="27">
        <v>0</v>
      </c>
      <c r="P21" s="28">
        <f t="shared" si="0"/>
        <v>0</v>
      </c>
      <c r="Q21" s="27">
        <v>0</v>
      </c>
      <c r="R21" s="28"/>
      <c r="T21" s="35">
        <v>1522.1832010000001</v>
      </c>
      <c r="U21" s="35">
        <v>22993.7</v>
      </c>
      <c r="V21" s="40">
        <v>1522.1832039999999</v>
      </c>
      <c r="W21" s="40">
        <v>656.14000899999996</v>
      </c>
      <c r="X21" s="41">
        <f t="shared" si="3"/>
        <v>0.43105193072410225</v>
      </c>
    </row>
    <row r="22" spans="1:24" x14ac:dyDescent="0.25">
      <c r="A22" s="8" t="s">
        <v>14</v>
      </c>
      <c r="B22" s="52">
        <v>4760</v>
      </c>
      <c r="C22" s="52">
        <v>4760</v>
      </c>
      <c r="D22" s="53">
        <f t="shared" si="1"/>
        <v>1</v>
      </c>
      <c r="E22" s="54">
        <v>0</v>
      </c>
      <c r="F22" s="53">
        <f t="shared" si="2"/>
        <v>0</v>
      </c>
      <c r="G22" s="10">
        <v>12924.4</v>
      </c>
      <c r="H22" s="10">
        <v>12924.454492999999</v>
      </c>
      <c r="I22" s="10"/>
      <c r="J22" s="46">
        <v>0</v>
      </c>
      <c r="K22" s="46">
        <v>0</v>
      </c>
      <c r="L22" s="10"/>
      <c r="M22" s="55">
        <v>12924.454492999999</v>
      </c>
      <c r="N22" s="10"/>
      <c r="O22" s="27">
        <v>925.31649200000004</v>
      </c>
      <c r="P22" s="28">
        <f t="shared" si="0"/>
        <v>7.1594239625444908E-2</v>
      </c>
      <c r="Q22" s="27">
        <v>7.1199909999999997</v>
      </c>
      <c r="R22" s="28">
        <f t="shared" ref="R22:R28" si="4">Q22/O22</f>
        <v>7.6946548143875509E-3</v>
      </c>
      <c r="T22" s="35">
        <v>12924.454492999999</v>
      </c>
      <c r="U22" s="35">
        <v>12924.4</v>
      </c>
      <c r="V22" s="40">
        <v>248.66214199999999</v>
      </c>
      <c r="W22" s="40">
        <v>4.7407620000000001</v>
      </c>
      <c r="X22" s="41">
        <f t="shared" si="3"/>
        <v>1.906507344411117E-2</v>
      </c>
    </row>
    <row r="23" spans="1:24" x14ac:dyDescent="0.25">
      <c r="A23" s="8" t="s">
        <v>15</v>
      </c>
      <c r="B23" s="52">
        <v>4085</v>
      </c>
      <c r="C23" s="52">
        <v>3935</v>
      </c>
      <c r="D23" s="53">
        <f t="shared" si="1"/>
        <v>0.9632802937576499</v>
      </c>
      <c r="E23" s="52">
        <v>150</v>
      </c>
      <c r="F23" s="53">
        <f t="shared" si="2"/>
        <v>3.6719706242350061E-2</v>
      </c>
      <c r="G23" s="10">
        <v>19557.099999999999</v>
      </c>
      <c r="H23" s="10">
        <v>7166.1522869999999</v>
      </c>
      <c r="I23" s="10"/>
      <c r="J23" s="45">
        <v>1.1675E-2</v>
      </c>
      <c r="K23" s="46">
        <v>0</v>
      </c>
      <c r="L23" s="10"/>
      <c r="M23" s="55">
        <v>7166.1522869999999</v>
      </c>
      <c r="N23" s="10"/>
      <c r="O23" s="27">
        <v>595.363246</v>
      </c>
      <c r="P23" s="28">
        <f t="shared" si="0"/>
        <v>8.307990427164641E-2</v>
      </c>
      <c r="Q23" s="27">
        <v>0.113714</v>
      </c>
      <c r="R23" s="28">
        <f t="shared" si="4"/>
        <v>1.9099936175771254E-4</v>
      </c>
      <c r="T23" s="35">
        <v>7166.1522869999999</v>
      </c>
      <c r="U23" s="35">
        <v>19557.099999999999</v>
      </c>
      <c r="V23" s="40">
        <v>7166.1522809999997</v>
      </c>
      <c r="W23" s="40">
        <v>326.088773</v>
      </c>
      <c r="X23" s="41">
        <f t="shared" si="3"/>
        <v>4.5504025063014153E-2</v>
      </c>
    </row>
    <row r="24" spans="1:24" x14ac:dyDescent="0.25">
      <c r="A24" s="8" t="s">
        <v>16</v>
      </c>
      <c r="B24" s="52">
        <v>2238</v>
      </c>
      <c r="C24" s="52">
        <v>2213</v>
      </c>
      <c r="D24" s="53">
        <f t="shared" si="1"/>
        <v>0.98882931188561218</v>
      </c>
      <c r="E24" s="52">
        <v>25</v>
      </c>
      <c r="F24" s="53">
        <f t="shared" si="2"/>
        <v>1.1170688114387846E-2</v>
      </c>
      <c r="G24" s="10">
        <v>28696.6</v>
      </c>
      <c r="H24" s="10">
        <v>28696.721971999999</v>
      </c>
      <c r="I24" s="10"/>
      <c r="J24" s="45">
        <v>3.875E-3</v>
      </c>
      <c r="K24" s="46">
        <v>0</v>
      </c>
      <c r="L24" s="10"/>
      <c r="M24" s="55">
        <v>28696.721971999999</v>
      </c>
      <c r="N24" s="10"/>
      <c r="O24" s="27">
        <v>721.30577200000005</v>
      </c>
      <c r="P24" s="28">
        <f t="shared" si="0"/>
        <v>2.5135476194939388E-2</v>
      </c>
      <c r="Q24" s="27">
        <v>63.400036</v>
      </c>
      <c r="R24" s="28">
        <f t="shared" si="4"/>
        <v>8.7896199449794502E-2</v>
      </c>
      <c r="T24" s="35">
        <v>28696.721971999999</v>
      </c>
      <c r="U24" s="35">
        <v>28696.6</v>
      </c>
      <c r="V24" s="40">
        <v>28696.721982999999</v>
      </c>
      <c r="W24" s="40">
        <v>4631.4382859999996</v>
      </c>
      <c r="X24" s="41">
        <f t="shared" si="3"/>
        <v>0.16139259002277939</v>
      </c>
    </row>
    <row r="25" spans="1:24" x14ac:dyDescent="0.25">
      <c r="A25" s="8" t="s">
        <v>17</v>
      </c>
      <c r="B25" s="52">
        <v>4622</v>
      </c>
      <c r="C25" s="52">
        <v>4067</v>
      </c>
      <c r="D25" s="53">
        <f t="shared" si="1"/>
        <v>0.87992211163998268</v>
      </c>
      <c r="E25" s="52">
        <v>555</v>
      </c>
      <c r="F25" s="53">
        <f t="shared" si="2"/>
        <v>0.12007788836001732</v>
      </c>
      <c r="G25" s="10">
        <v>16717.7</v>
      </c>
      <c r="H25" s="10">
        <v>4157.1354119999996</v>
      </c>
      <c r="I25" s="10"/>
      <c r="J25" s="45">
        <v>2.5919000000000001E-2</v>
      </c>
      <c r="K25" s="46">
        <v>0</v>
      </c>
      <c r="L25" s="10"/>
      <c r="M25" s="55">
        <v>4157.1354119999996</v>
      </c>
      <c r="N25" s="10"/>
      <c r="O25" s="27">
        <v>284.824319</v>
      </c>
      <c r="P25" s="28">
        <f t="shared" si="0"/>
        <v>6.8514563701202819E-2</v>
      </c>
      <c r="Q25" s="27">
        <v>0</v>
      </c>
      <c r="R25" s="28">
        <f t="shared" si="4"/>
        <v>0</v>
      </c>
      <c r="T25" s="35">
        <v>4157.1354119999996</v>
      </c>
      <c r="U25" s="35">
        <v>16717.7</v>
      </c>
      <c r="V25" s="40">
        <v>2371.6840440000001</v>
      </c>
      <c r="W25" s="40">
        <v>48.851562999999999</v>
      </c>
      <c r="X25" s="41">
        <f t="shared" si="3"/>
        <v>2.0597837694100538E-2</v>
      </c>
    </row>
    <row r="26" spans="1:24" x14ac:dyDescent="0.25">
      <c r="A26" s="8" t="s">
        <v>18</v>
      </c>
      <c r="B26" s="52">
        <v>2476</v>
      </c>
      <c r="C26" s="52">
        <v>2457</v>
      </c>
      <c r="D26" s="53">
        <f t="shared" si="1"/>
        <v>0.9923263327948304</v>
      </c>
      <c r="E26" s="52">
        <v>19</v>
      </c>
      <c r="F26" s="53">
        <f t="shared" si="2"/>
        <v>7.6736672051696281E-3</v>
      </c>
      <c r="G26" s="10">
        <v>13628.1</v>
      </c>
      <c r="H26" s="10">
        <v>13628.156537000001</v>
      </c>
      <c r="I26" s="10"/>
      <c r="J26" s="46">
        <v>0</v>
      </c>
      <c r="K26" s="46">
        <v>0</v>
      </c>
      <c r="L26" s="10"/>
      <c r="M26" s="55">
        <v>13628.156537000001</v>
      </c>
      <c r="N26" s="10"/>
      <c r="O26" s="27">
        <v>365.59730500000001</v>
      </c>
      <c r="P26" s="28">
        <f t="shared" si="0"/>
        <v>2.6826614737467627E-2</v>
      </c>
      <c r="Q26" s="27">
        <v>0</v>
      </c>
      <c r="R26" s="28">
        <f t="shared" si="4"/>
        <v>0</v>
      </c>
      <c r="T26" s="35">
        <v>13628.156537000001</v>
      </c>
      <c r="U26" s="35">
        <v>13628.1</v>
      </c>
      <c r="V26" s="40">
        <v>13628.156545</v>
      </c>
      <c r="W26" s="40">
        <v>493.760786</v>
      </c>
      <c r="X26" s="41">
        <f t="shared" si="3"/>
        <v>3.6230930013872981E-2</v>
      </c>
    </row>
    <row r="27" spans="1:24" x14ac:dyDescent="0.25">
      <c r="A27" s="8" t="s">
        <v>19</v>
      </c>
      <c r="B27" s="52">
        <v>42199</v>
      </c>
      <c r="C27" s="52">
        <v>8230</v>
      </c>
      <c r="D27" s="53">
        <f t="shared" si="1"/>
        <v>0.19502831820659258</v>
      </c>
      <c r="E27" s="52">
        <v>33969</v>
      </c>
      <c r="F27" s="53">
        <f t="shared" si="2"/>
        <v>0.80497168179340739</v>
      </c>
      <c r="G27" s="10">
        <v>42999.8</v>
      </c>
      <c r="H27" s="10">
        <v>42999.975324999999</v>
      </c>
      <c r="I27" s="10"/>
      <c r="J27" s="46">
        <v>0</v>
      </c>
      <c r="K27" s="45">
        <v>5.284694</v>
      </c>
      <c r="L27" s="10"/>
      <c r="M27" s="55">
        <v>42999.975324999999</v>
      </c>
      <c r="N27" s="10"/>
      <c r="O27" s="27">
        <v>1167.124896</v>
      </c>
      <c r="P27" s="28">
        <f t="shared" si="0"/>
        <v>2.7142455017211107E-2</v>
      </c>
      <c r="Q27" s="27">
        <v>37.222771999999999</v>
      </c>
      <c r="R27" s="28">
        <f t="shared" si="4"/>
        <v>3.189270670822876E-2</v>
      </c>
      <c r="T27" s="35">
        <v>42999.975324999999</v>
      </c>
      <c r="U27" s="35">
        <v>42999.8</v>
      </c>
      <c r="V27" s="40">
        <v>42999.975317999997</v>
      </c>
      <c r="W27" s="40">
        <v>6338.5309500000003</v>
      </c>
      <c r="X27" s="41">
        <f t="shared" si="3"/>
        <v>0.14740778112369429</v>
      </c>
    </row>
    <row r="28" spans="1:24" x14ac:dyDescent="0.25">
      <c r="A28" s="8" t="s">
        <v>20</v>
      </c>
      <c r="B28" s="52">
        <v>4491</v>
      </c>
      <c r="C28" s="52">
        <v>3405</v>
      </c>
      <c r="D28" s="53">
        <f t="shared" si="1"/>
        <v>0.75818303273213095</v>
      </c>
      <c r="E28" s="52">
        <v>1086</v>
      </c>
      <c r="F28" s="53">
        <f t="shared" si="2"/>
        <v>0.24181696726786908</v>
      </c>
      <c r="G28" s="10">
        <v>7569.4</v>
      </c>
      <c r="H28" s="10">
        <v>5584.6077070000001</v>
      </c>
      <c r="I28" s="10"/>
      <c r="J28" s="45">
        <v>5.3163000000000002E-2</v>
      </c>
      <c r="K28" s="46">
        <v>0</v>
      </c>
      <c r="L28" s="10"/>
      <c r="M28" s="55">
        <v>5584.6077070000001</v>
      </c>
      <c r="N28" s="10"/>
      <c r="O28" s="27">
        <v>2939.3763079999999</v>
      </c>
      <c r="P28" s="28">
        <f t="shared" si="0"/>
        <v>0.5263353242011346</v>
      </c>
      <c r="Q28" s="27">
        <v>298.76025399999997</v>
      </c>
      <c r="R28" s="28">
        <f t="shared" si="4"/>
        <v>0.10164069608470151</v>
      </c>
      <c r="T28" s="35">
        <v>5584.6077070000001</v>
      </c>
      <c r="U28" s="35">
        <v>7569.4</v>
      </c>
      <c r="V28" s="40">
        <v>1.1089E-2</v>
      </c>
      <c r="W28" s="40">
        <v>3.8839999999999999E-3</v>
      </c>
      <c r="X28" s="41">
        <f t="shared" si="3"/>
        <v>0.35025701145279103</v>
      </c>
    </row>
    <row r="29" spans="1:24" x14ac:dyDescent="0.25">
      <c r="A29" s="8" t="s">
        <v>21</v>
      </c>
      <c r="B29" s="52">
        <v>4268</v>
      </c>
      <c r="C29" s="52">
        <v>4155</v>
      </c>
      <c r="D29" s="53">
        <f t="shared" si="1"/>
        <v>0.9735238987816307</v>
      </c>
      <c r="E29" s="52">
        <v>113</v>
      </c>
      <c r="F29" s="53">
        <f t="shared" si="2"/>
        <v>2.6476101218369259E-2</v>
      </c>
      <c r="G29" s="10">
        <v>33347.699999999997</v>
      </c>
      <c r="H29" s="10">
        <v>6592.2251319999996</v>
      </c>
      <c r="I29" s="10"/>
      <c r="J29" s="45">
        <v>8.0599999999999995E-3</v>
      </c>
      <c r="K29" s="46">
        <v>0</v>
      </c>
      <c r="L29" s="10"/>
      <c r="M29" s="55">
        <v>6592.2251319999996</v>
      </c>
      <c r="N29" s="10"/>
      <c r="O29" s="27">
        <v>0</v>
      </c>
      <c r="P29" s="28">
        <f t="shared" si="0"/>
        <v>0</v>
      </c>
      <c r="Q29" s="27">
        <v>0</v>
      </c>
      <c r="R29" s="28"/>
      <c r="T29" s="35">
        <v>6592.2251319999996</v>
      </c>
      <c r="U29" s="35">
        <v>33347.699999999997</v>
      </c>
      <c r="V29" s="40">
        <v>6592.2251290000004</v>
      </c>
      <c r="W29" s="40">
        <v>1988.494091</v>
      </c>
      <c r="X29" s="41">
        <f t="shared" si="3"/>
        <v>0.30164232138437941</v>
      </c>
    </row>
    <row r="30" spans="1:24" x14ac:dyDescent="0.25">
      <c r="A30" s="8" t="s">
        <v>22</v>
      </c>
      <c r="B30" s="52">
        <v>2046</v>
      </c>
      <c r="C30" s="52">
        <v>1728</v>
      </c>
      <c r="D30" s="53">
        <f t="shared" si="1"/>
        <v>0.84457478005865105</v>
      </c>
      <c r="E30" s="52">
        <v>318</v>
      </c>
      <c r="F30" s="53">
        <f t="shared" si="2"/>
        <v>0.15542521994134897</v>
      </c>
      <c r="G30" s="10">
        <v>19987.900000000001</v>
      </c>
      <c r="H30" s="10">
        <v>19987.951326999999</v>
      </c>
      <c r="I30" s="10"/>
      <c r="J30" s="45">
        <v>2.0924999999999999E-2</v>
      </c>
      <c r="K30" s="46">
        <v>0</v>
      </c>
      <c r="L30" s="10"/>
      <c r="M30" s="55">
        <v>19987.951326999999</v>
      </c>
      <c r="N30" s="10"/>
      <c r="O30" s="27">
        <v>457.50865900000002</v>
      </c>
      <c r="P30" s="28">
        <f t="shared" si="0"/>
        <v>2.288922218766818E-2</v>
      </c>
      <c r="Q30" s="27">
        <v>14.491037</v>
      </c>
      <c r="R30" s="28">
        <f t="shared" ref="R30:R35" si="5">Q30/O30</f>
        <v>3.1673798331322951E-2</v>
      </c>
      <c r="T30" s="35">
        <v>19987.951326999999</v>
      </c>
      <c r="U30" s="35">
        <v>19987.900000000001</v>
      </c>
      <c r="V30" s="40">
        <v>19987.951329</v>
      </c>
      <c r="W30" s="40">
        <v>5727.9699069999997</v>
      </c>
      <c r="X30" s="41">
        <f t="shared" si="3"/>
        <v>0.28657113541643647</v>
      </c>
    </row>
    <row r="31" spans="1:24" x14ac:dyDescent="0.25">
      <c r="A31" s="8" t="s">
        <v>23</v>
      </c>
      <c r="B31" s="52">
        <v>34658</v>
      </c>
      <c r="C31" s="52">
        <v>14662</v>
      </c>
      <c r="D31" s="53">
        <f t="shared" si="1"/>
        <v>0.42304806970973513</v>
      </c>
      <c r="E31" s="52">
        <v>19996</v>
      </c>
      <c r="F31" s="53">
        <f t="shared" si="2"/>
        <v>0.57695193029026492</v>
      </c>
      <c r="G31" s="10">
        <v>23225.599999999999</v>
      </c>
      <c r="H31" s="10">
        <v>22730.750462</v>
      </c>
      <c r="I31" s="10"/>
      <c r="J31" s="45">
        <v>0.157664</v>
      </c>
      <c r="K31" s="46">
        <v>0</v>
      </c>
      <c r="L31" s="10"/>
      <c r="M31" s="55">
        <v>22730.750462</v>
      </c>
      <c r="N31" s="10"/>
      <c r="O31" s="27">
        <v>6236.2563819999996</v>
      </c>
      <c r="P31" s="28">
        <f t="shared" si="0"/>
        <v>0.27435329917617218</v>
      </c>
      <c r="Q31" s="27">
        <v>574.43886699999996</v>
      </c>
      <c r="R31" s="28">
        <f t="shared" si="5"/>
        <v>9.2112772761881623E-2</v>
      </c>
      <c r="T31" s="35">
        <v>22730.750462</v>
      </c>
      <c r="U31" s="35">
        <v>23225.599999999999</v>
      </c>
      <c r="V31" s="40">
        <v>8926.1120200000005</v>
      </c>
      <c r="W31" s="40">
        <v>826.74629300000004</v>
      </c>
      <c r="X31" s="41">
        <f t="shared" si="3"/>
        <v>9.2621097645601808E-2</v>
      </c>
    </row>
    <row r="32" spans="1:24" x14ac:dyDescent="0.25">
      <c r="A32" s="8" t="s">
        <v>24</v>
      </c>
      <c r="B32" s="52">
        <v>2517</v>
      </c>
      <c r="C32" s="52">
        <v>2517</v>
      </c>
      <c r="D32" s="53">
        <f t="shared" si="1"/>
        <v>1</v>
      </c>
      <c r="E32" s="54">
        <v>0</v>
      </c>
      <c r="F32" s="53">
        <f t="shared" si="2"/>
        <v>0</v>
      </c>
      <c r="G32" s="10">
        <v>20045.599999999999</v>
      </c>
      <c r="H32" s="10">
        <v>20045.720720000001</v>
      </c>
      <c r="I32" s="10"/>
      <c r="J32" s="46">
        <v>0</v>
      </c>
      <c r="K32" s="46">
        <v>0</v>
      </c>
      <c r="L32" s="10"/>
      <c r="M32" s="55">
        <v>20045.720720000001</v>
      </c>
      <c r="N32" s="10"/>
      <c r="O32" s="27">
        <v>252.69812899999999</v>
      </c>
      <c r="P32" s="28">
        <f t="shared" si="0"/>
        <v>1.2606088477920288E-2</v>
      </c>
      <c r="Q32" s="27">
        <v>31.489066000000001</v>
      </c>
      <c r="R32" s="28">
        <f t="shared" si="5"/>
        <v>0.12461139354142191</v>
      </c>
      <c r="T32" s="35">
        <v>20045.720720000001</v>
      </c>
      <c r="U32" s="35">
        <v>20045.599999999999</v>
      </c>
      <c r="V32" s="40">
        <v>20045.720786000002</v>
      </c>
      <c r="W32" s="40">
        <v>5024.9661599999999</v>
      </c>
      <c r="X32" s="41">
        <f t="shared" si="3"/>
        <v>0.25067525451663741</v>
      </c>
    </row>
    <row r="33" spans="1:24" x14ac:dyDescent="0.25">
      <c r="A33" s="8" t="s">
        <v>25</v>
      </c>
      <c r="B33" s="52">
        <v>2111</v>
      </c>
      <c r="C33" s="52">
        <v>1839</v>
      </c>
      <c r="D33" s="53">
        <f t="shared" si="1"/>
        <v>0.87115111321648508</v>
      </c>
      <c r="E33" s="52">
        <v>272</v>
      </c>
      <c r="F33" s="53">
        <f t="shared" si="2"/>
        <v>0.12884888678351492</v>
      </c>
      <c r="G33" s="10">
        <v>6380.7</v>
      </c>
      <c r="H33" s="10">
        <v>3143.8412819999999</v>
      </c>
      <c r="I33" s="10"/>
      <c r="J33" s="45">
        <v>2.1259E-2</v>
      </c>
      <c r="K33" s="46">
        <v>0</v>
      </c>
      <c r="L33" s="10"/>
      <c r="M33" s="55">
        <v>3143.8412819999999</v>
      </c>
      <c r="N33" s="10"/>
      <c r="O33" s="27">
        <v>739.03526399999998</v>
      </c>
      <c r="P33" s="28">
        <f t="shared" si="0"/>
        <v>0.23507397406838937</v>
      </c>
      <c r="Q33" s="27">
        <v>48.098359000000002</v>
      </c>
      <c r="R33" s="28">
        <f t="shared" si="5"/>
        <v>6.5082630481892681E-2</v>
      </c>
      <c r="T33" s="35">
        <v>3143.8412819999999</v>
      </c>
      <c r="U33" s="35">
        <v>6380.7</v>
      </c>
      <c r="V33" s="40">
        <v>6.8099999999999996E-4</v>
      </c>
      <c r="W33" s="40">
        <v>0</v>
      </c>
      <c r="X33" s="41">
        <f t="shared" si="3"/>
        <v>0</v>
      </c>
    </row>
    <row r="34" spans="1:24" x14ac:dyDescent="0.25">
      <c r="A34" s="8" t="s">
        <v>26</v>
      </c>
      <c r="B34" s="52">
        <v>4506</v>
      </c>
      <c r="C34" s="52">
        <v>3101</v>
      </c>
      <c r="D34" s="53">
        <f t="shared" si="1"/>
        <v>0.6881935197514425</v>
      </c>
      <c r="E34" s="52">
        <v>1405</v>
      </c>
      <c r="F34" s="53">
        <f t="shared" si="2"/>
        <v>0.3118064802485575</v>
      </c>
      <c r="G34" s="10">
        <v>22152.7</v>
      </c>
      <c r="H34" s="10">
        <v>22152.816917</v>
      </c>
      <c r="I34" s="10"/>
      <c r="J34" s="45">
        <v>0.156969</v>
      </c>
      <c r="K34" s="46">
        <v>0</v>
      </c>
      <c r="L34" s="10"/>
      <c r="M34" s="55">
        <v>22152.816917</v>
      </c>
      <c r="N34" s="10"/>
      <c r="O34" s="27">
        <v>3528.0661540000001</v>
      </c>
      <c r="P34" s="28">
        <f t="shared" si="0"/>
        <v>0.15926038513380092</v>
      </c>
      <c r="Q34" s="27">
        <v>46.422162999999998</v>
      </c>
      <c r="R34" s="28">
        <f t="shared" si="5"/>
        <v>1.3157962740400472E-2</v>
      </c>
      <c r="T34" s="35">
        <v>22152.816917</v>
      </c>
      <c r="U34" s="35">
        <v>22152.7</v>
      </c>
      <c r="V34" s="40">
        <v>22152.816911000002</v>
      </c>
      <c r="W34" s="40">
        <v>1841.266809</v>
      </c>
      <c r="X34" s="41">
        <f t="shared" si="3"/>
        <v>8.3116599410241021E-2</v>
      </c>
    </row>
    <row r="35" spans="1:24" x14ac:dyDescent="0.25">
      <c r="A35" s="8" t="s">
        <v>27</v>
      </c>
      <c r="B35" s="52">
        <v>1576</v>
      </c>
      <c r="C35" s="52">
        <v>1341</v>
      </c>
      <c r="D35" s="53">
        <f t="shared" si="1"/>
        <v>0.8508883248730964</v>
      </c>
      <c r="E35" s="52">
        <v>235</v>
      </c>
      <c r="F35" s="53">
        <f t="shared" si="2"/>
        <v>0.14911167512690354</v>
      </c>
      <c r="G35" s="10">
        <v>19442.099999999999</v>
      </c>
      <c r="H35" s="10">
        <v>19442.127014000002</v>
      </c>
      <c r="I35" s="10"/>
      <c r="J35" s="45">
        <v>2.1975000000000001E-2</v>
      </c>
      <c r="K35" s="46">
        <v>0</v>
      </c>
      <c r="L35" s="10"/>
      <c r="M35" s="55">
        <v>19442.127014000002</v>
      </c>
      <c r="N35" s="10"/>
      <c r="O35" s="27">
        <v>767.27157</v>
      </c>
      <c r="P35" s="28">
        <f t="shared" si="0"/>
        <v>3.9464384192506231E-2</v>
      </c>
      <c r="Q35" s="27">
        <v>168.586443</v>
      </c>
      <c r="R35" s="28">
        <f t="shared" si="5"/>
        <v>0.21972199882239871</v>
      </c>
      <c r="T35" s="35">
        <v>19442.127014000002</v>
      </c>
      <c r="U35" s="35">
        <v>19442.099999999999</v>
      </c>
      <c r="V35" s="40">
        <v>19442.127025999998</v>
      </c>
      <c r="W35" s="40">
        <v>4775.5102580000002</v>
      </c>
      <c r="X35" s="41">
        <f t="shared" si="3"/>
        <v>0.24562694460403947</v>
      </c>
    </row>
    <row r="36" spans="1:24" x14ac:dyDescent="0.25">
      <c r="A36" s="8" t="s">
        <v>28</v>
      </c>
      <c r="B36" s="52">
        <v>8691</v>
      </c>
      <c r="C36" s="52">
        <v>1872</v>
      </c>
      <c r="D36" s="53">
        <f t="shared" si="1"/>
        <v>0.21539523645150155</v>
      </c>
      <c r="E36" s="52">
        <v>6819</v>
      </c>
      <c r="F36" s="53">
        <f t="shared" si="2"/>
        <v>0.7846047635484984</v>
      </c>
      <c r="G36" s="10">
        <v>18661.599999999999</v>
      </c>
      <c r="H36" s="10">
        <v>7099.7289360000004</v>
      </c>
      <c r="I36" s="10"/>
      <c r="J36" s="45">
        <v>0.36168600000000001</v>
      </c>
      <c r="K36" s="46">
        <v>0</v>
      </c>
      <c r="L36" s="10"/>
      <c r="M36" s="55">
        <v>7099.7289360000004</v>
      </c>
      <c r="N36" s="10"/>
      <c r="O36" s="27">
        <v>0</v>
      </c>
      <c r="P36" s="28">
        <f t="shared" si="0"/>
        <v>0</v>
      </c>
      <c r="Q36" s="27">
        <v>0</v>
      </c>
      <c r="R36" s="28"/>
      <c r="T36" s="35">
        <v>7099.7289360000004</v>
      </c>
      <c r="U36" s="35">
        <v>18661.599999999999</v>
      </c>
      <c r="V36" s="40">
        <v>7099.728897</v>
      </c>
      <c r="W36" s="40">
        <v>986.775306</v>
      </c>
      <c r="X36" s="41">
        <f t="shared" si="3"/>
        <v>0.13898774450626744</v>
      </c>
    </row>
    <row r="37" spans="1:24" x14ac:dyDescent="0.25">
      <c r="A37" s="8" t="s">
        <v>29</v>
      </c>
      <c r="B37" s="52">
        <v>3421</v>
      </c>
      <c r="C37" s="52">
        <v>3421</v>
      </c>
      <c r="D37" s="53">
        <f t="shared" si="1"/>
        <v>1</v>
      </c>
      <c r="E37" s="54">
        <v>0</v>
      </c>
      <c r="F37" s="53">
        <f t="shared" si="2"/>
        <v>0</v>
      </c>
      <c r="G37" s="10">
        <v>38127.1</v>
      </c>
      <c r="H37" s="10">
        <v>12086.205330999999</v>
      </c>
      <c r="I37" s="10"/>
      <c r="J37" s="45">
        <v>1.5200000000000001E-3</v>
      </c>
      <c r="K37" s="46">
        <v>0</v>
      </c>
      <c r="L37" s="10"/>
      <c r="M37" s="55">
        <v>12086.205330999999</v>
      </c>
      <c r="N37" s="10"/>
      <c r="O37" s="27">
        <v>0</v>
      </c>
      <c r="P37" s="28">
        <f t="shared" si="0"/>
        <v>0</v>
      </c>
      <c r="Q37" s="27">
        <v>0</v>
      </c>
      <c r="R37" s="28"/>
      <c r="T37" s="35">
        <v>12086.205330999999</v>
      </c>
      <c r="U37" s="35">
        <v>38127.1</v>
      </c>
      <c r="V37" s="40">
        <v>12086.205329</v>
      </c>
      <c r="W37" s="40">
        <v>1012.664322</v>
      </c>
      <c r="X37" s="41">
        <f t="shared" si="3"/>
        <v>8.378678786551666E-2</v>
      </c>
    </row>
    <row r="38" spans="1:24" x14ac:dyDescent="0.25">
      <c r="A38" s="8" t="s">
        <v>30</v>
      </c>
      <c r="B38" s="52">
        <v>17792</v>
      </c>
      <c r="C38" s="52">
        <v>7247</v>
      </c>
      <c r="D38" s="53">
        <f t="shared" si="1"/>
        <v>0.40731789568345322</v>
      </c>
      <c r="E38" s="52">
        <v>10545</v>
      </c>
      <c r="F38" s="53">
        <f t="shared" si="2"/>
        <v>0.59268210431654678</v>
      </c>
      <c r="G38" s="10">
        <v>24064.5</v>
      </c>
      <c r="H38" s="10">
        <v>24064.638743</v>
      </c>
      <c r="I38" s="10"/>
      <c r="J38" s="45">
        <v>1.5299999999999999E-2</v>
      </c>
      <c r="K38" s="45">
        <v>0.23233799999999999</v>
      </c>
      <c r="L38" s="10"/>
      <c r="M38" s="55">
        <v>24064.638743</v>
      </c>
      <c r="N38" s="10"/>
      <c r="O38" s="27">
        <v>1583.7264749999999</v>
      </c>
      <c r="P38" s="28">
        <f t="shared" si="0"/>
        <v>6.5811354656661089E-2</v>
      </c>
      <c r="Q38" s="27">
        <v>352.41059100000001</v>
      </c>
      <c r="R38" s="28">
        <f t="shared" ref="R38:R61" si="6">Q38/O38</f>
        <v>0.22251985842441638</v>
      </c>
      <c r="T38" s="35">
        <v>24064.638743</v>
      </c>
      <c r="U38" s="35">
        <v>24064.5</v>
      </c>
      <c r="V38" s="40">
        <v>24064.638771999998</v>
      </c>
      <c r="W38" s="40">
        <v>2424.1651670000001</v>
      </c>
      <c r="X38" s="41">
        <f t="shared" si="3"/>
        <v>0.10073557263700116</v>
      </c>
    </row>
    <row r="39" spans="1:24" x14ac:dyDescent="0.25">
      <c r="A39" s="8" t="s">
        <v>31</v>
      </c>
      <c r="B39" s="52">
        <v>1766</v>
      </c>
      <c r="C39" s="52">
        <v>1566</v>
      </c>
      <c r="D39" s="53">
        <f t="shared" si="1"/>
        <v>0.88674971687429216</v>
      </c>
      <c r="E39" s="52">
        <v>200</v>
      </c>
      <c r="F39" s="53">
        <f t="shared" si="2"/>
        <v>0.11325028312570781</v>
      </c>
      <c r="G39" s="10">
        <v>17303.400000000001</v>
      </c>
      <c r="H39" s="10">
        <v>17303.449951999999</v>
      </c>
      <c r="I39" s="10"/>
      <c r="J39" s="45">
        <v>2.8500000000000001E-3</v>
      </c>
      <c r="K39" s="46">
        <v>0</v>
      </c>
      <c r="L39" s="10"/>
      <c r="M39" s="55">
        <v>17303.449951999999</v>
      </c>
      <c r="N39" s="10"/>
      <c r="O39" s="27">
        <v>1057.833208</v>
      </c>
      <c r="P39" s="28">
        <f t="shared" si="0"/>
        <v>6.1134236868049058E-2</v>
      </c>
      <c r="Q39" s="27">
        <v>40.464481999999997</v>
      </c>
      <c r="R39" s="28">
        <f t="shared" si="6"/>
        <v>3.8252232671447763E-2</v>
      </c>
      <c r="T39" s="35">
        <v>17303.449951999999</v>
      </c>
      <c r="U39" s="35">
        <v>17303.400000000001</v>
      </c>
      <c r="V39" s="40">
        <v>17303.449970999998</v>
      </c>
      <c r="W39" s="40">
        <v>4347.2071800000003</v>
      </c>
      <c r="X39" s="41">
        <f t="shared" si="3"/>
        <v>0.25123355095577898</v>
      </c>
    </row>
    <row r="40" spans="1:24" x14ac:dyDescent="0.25">
      <c r="A40" s="8" t="s">
        <v>32</v>
      </c>
      <c r="B40" s="52">
        <v>2266</v>
      </c>
      <c r="C40" s="52">
        <v>796</v>
      </c>
      <c r="D40" s="53">
        <f t="shared" si="1"/>
        <v>0.35127978817299205</v>
      </c>
      <c r="E40" s="52">
        <v>1470</v>
      </c>
      <c r="F40" s="53">
        <f t="shared" si="2"/>
        <v>0.6487202118270079</v>
      </c>
      <c r="G40" s="10">
        <v>4401.8</v>
      </c>
      <c r="H40" s="10">
        <v>4401.8562819999997</v>
      </c>
      <c r="I40" s="10"/>
      <c r="J40" s="45">
        <v>5.2500000000000003E-3</v>
      </c>
      <c r="K40" s="46">
        <v>0</v>
      </c>
      <c r="L40" s="10"/>
      <c r="M40" s="55">
        <v>4401.8562819999997</v>
      </c>
      <c r="N40" s="10"/>
      <c r="O40" s="27">
        <v>182.45889</v>
      </c>
      <c r="P40" s="28">
        <f t="shared" si="0"/>
        <v>4.1450442338635173E-2</v>
      </c>
      <c r="Q40" s="27">
        <v>2.7357689999999999</v>
      </c>
      <c r="R40" s="28">
        <f t="shared" si="6"/>
        <v>1.4993892596847433E-2</v>
      </c>
      <c r="T40" s="35">
        <v>4401.8562819999997</v>
      </c>
      <c r="U40" s="35">
        <v>4401.8</v>
      </c>
      <c r="V40" s="40">
        <v>2081.4917230000001</v>
      </c>
      <c r="W40" s="40">
        <v>105.778792</v>
      </c>
      <c r="X40" s="41">
        <f t="shared" si="3"/>
        <v>5.0818742554279178E-2</v>
      </c>
    </row>
    <row r="41" spans="1:24" x14ac:dyDescent="0.25">
      <c r="A41" s="8" t="s">
        <v>33</v>
      </c>
      <c r="B41" s="52">
        <v>8639</v>
      </c>
      <c r="C41" s="52">
        <v>5885</v>
      </c>
      <c r="D41" s="53">
        <f t="shared" si="1"/>
        <v>0.68121310336844543</v>
      </c>
      <c r="E41" s="52">
        <v>2754</v>
      </c>
      <c r="F41" s="53">
        <f t="shared" si="2"/>
        <v>0.31878689663155457</v>
      </c>
      <c r="G41" s="10">
        <v>9014.1</v>
      </c>
      <c r="H41" s="10">
        <v>8170.4540699999998</v>
      </c>
      <c r="I41" s="10"/>
      <c r="J41" s="45">
        <v>0.117549</v>
      </c>
      <c r="K41" s="46">
        <v>0</v>
      </c>
      <c r="L41" s="10"/>
      <c r="M41" s="55">
        <v>8170.4540699999998</v>
      </c>
      <c r="N41" s="10"/>
      <c r="O41" s="27">
        <v>5298.0057720000004</v>
      </c>
      <c r="P41" s="28">
        <f t="shared" ref="P41:P72" si="7">O41/H41</f>
        <v>0.64843468020376505</v>
      </c>
      <c r="Q41" s="27">
        <v>500.38030199999997</v>
      </c>
      <c r="R41" s="28">
        <f t="shared" si="6"/>
        <v>9.4446915223179551E-2</v>
      </c>
      <c r="T41" s="35">
        <v>8170.4540699999998</v>
      </c>
      <c r="U41" s="35">
        <v>9014.1</v>
      </c>
      <c r="V41" s="40">
        <v>3079.811177</v>
      </c>
      <c r="W41" s="40">
        <v>551.21757000000002</v>
      </c>
      <c r="X41" s="41">
        <f t="shared" si="3"/>
        <v>0.17897771594456421</v>
      </c>
    </row>
    <row r="42" spans="1:24" x14ac:dyDescent="0.25">
      <c r="A42" s="8" t="s">
        <v>34</v>
      </c>
      <c r="B42" s="52">
        <v>1814</v>
      </c>
      <c r="C42" s="52">
        <v>1449</v>
      </c>
      <c r="D42" s="53">
        <f t="shared" si="1"/>
        <v>0.79878721058434399</v>
      </c>
      <c r="E42" s="52">
        <v>365</v>
      </c>
      <c r="F42" s="53">
        <f t="shared" si="2"/>
        <v>0.20121278941565601</v>
      </c>
      <c r="G42" s="10">
        <v>20003.599999999999</v>
      </c>
      <c r="H42" s="10">
        <v>15726.016727</v>
      </c>
      <c r="I42" s="10"/>
      <c r="J42" s="46">
        <v>0</v>
      </c>
      <c r="K42" s="45">
        <v>5.9565E-2</v>
      </c>
      <c r="L42" s="10"/>
      <c r="M42" s="55">
        <v>15726.016727</v>
      </c>
      <c r="N42" s="10"/>
      <c r="O42" s="27">
        <v>5.8964949999999998</v>
      </c>
      <c r="P42" s="28">
        <f t="shared" si="7"/>
        <v>3.7495159151626153E-4</v>
      </c>
      <c r="Q42" s="27">
        <v>0</v>
      </c>
      <c r="R42" s="28">
        <f t="shared" si="6"/>
        <v>0</v>
      </c>
      <c r="T42" s="35">
        <v>15726.016727</v>
      </c>
      <c r="U42" s="35">
        <v>20003.599999999999</v>
      </c>
      <c r="V42" s="40">
        <v>15726.016670000001</v>
      </c>
      <c r="W42" s="40">
        <v>5253.2971299999999</v>
      </c>
      <c r="X42" s="41">
        <f t="shared" si="3"/>
        <v>0.33405135198804287</v>
      </c>
    </row>
    <row r="43" spans="1:24" x14ac:dyDescent="0.25">
      <c r="A43" s="8" t="s">
        <v>35</v>
      </c>
      <c r="B43" s="52">
        <v>4956</v>
      </c>
      <c r="C43" s="52">
        <v>2829</v>
      </c>
      <c r="D43" s="53">
        <f t="shared" si="1"/>
        <v>0.57082324455205813</v>
      </c>
      <c r="E43" s="52">
        <v>2127</v>
      </c>
      <c r="F43" s="53">
        <f t="shared" si="2"/>
        <v>0.42917675544794187</v>
      </c>
      <c r="G43" s="10">
        <v>28671.7</v>
      </c>
      <c r="H43" s="10">
        <v>28671.861862999998</v>
      </c>
      <c r="I43" s="10"/>
      <c r="J43" s="45">
        <v>0.184915</v>
      </c>
      <c r="K43" s="46">
        <v>0</v>
      </c>
      <c r="L43" s="10"/>
      <c r="M43" s="55">
        <v>28671.861862999998</v>
      </c>
      <c r="N43" s="10"/>
      <c r="O43" s="27">
        <v>1450.645663</v>
      </c>
      <c r="P43" s="28">
        <f t="shared" si="7"/>
        <v>5.0594749302695467E-2</v>
      </c>
      <c r="Q43" s="27">
        <v>237.31690599999999</v>
      </c>
      <c r="R43" s="28">
        <f t="shared" si="6"/>
        <v>0.16359398580437487</v>
      </c>
      <c r="T43" s="35">
        <v>28671.861862999998</v>
      </c>
      <c r="U43" s="35">
        <v>28671.7</v>
      </c>
      <c r="V43" s="40">
        <v>28671.861960999999</v>
      </c>
      <c r="W43" s="40">
        <v>4598.8411759999999</v>
      </c>
      <c r="X43" s="41">
        <f t="shared" si="3"/>
        <v>0.16039562349509875</v>
      </c>
    </row>
    <row r="44" spans="1:24" x14ac:dyDescent="0.25">
      <c r="A44" s="8" t="s">
        <v>36</v>
      </c>
      <c r="B44" s="52">
        <v>5667</v>
      </c>
      <c r="C44" s="52">
        <v>2311</v>
      </c>
      <c r="D44" s="53">
        <f t="shared" si="1"/>
        <v>0.40779954120345863</v>
      </c>
      <c r="E44" s="52">
        <v>3356</v>
      </c>
      <c r="F44" s="53">
        <f t="shared" si="2"/>
        <v>0.59220045879654137</v>
      </c>
      <c r="G44" s="10">
        <v>28606.799999999999</v>
      </c>
      <c r="H44" s="10">
        <v>9919.9798659999997</v>
      </c>
      <c r="I44" s="10"/>
      <c r="J44" s="45">
        <v>5.3152999999999999E-2</v>
      </c>
      <c r="K44" s="45">
        <v>0.276953</v>
      </c>
      <c r="L44" s="10"/>
      <c r="M44" s="55">
        <v>9919.9798659999997</v>
      </c>
      <c r="N44" s="10"/>
      <c r="O44" s="27">
        <v>1055.474021</v>
      </c>
      <c r="P44" s="28">
        <f t="shared" si="7"/>
        <v>0.10639880677757819</v>
      </c>
      <c r="Q44" s="27">
        <v>87.895959000000005</v>
      </c>
      <c r="R44" s="28">
        <f t="shared" si="6"/>
        <v>8.3276288426998621E-2</v>
      </c>
      <c r="T44" s="35">
        <v>9919.9798659999997</v>
      </c>
      <c r="U44" s="35">
        <v>28606.799999999999</v>
      </c>
      <c r="V44" s="40">
        <v>9919.979765</v>
      </c>
      <c r="W44" s="40">
        <v>2830.2198410000001</v>
      </c>
      <c r="X44" s="41">
        <f t="shared" si="3"/>
        <v>0.28530500142607901</v>
      </c>
    </row>
    <row r="45" spans="1:24" x14ac:dyDescent="0.25">
      <c r="A45" s="8" t="s">
        <v>37</v>
      </c>
      <c r="B45" s="52">
        <v>7627</v>
      </c>
      <c r="C45" s="52">
        <v>7187</v>
      </c>
      <c r="D45" s="53">
        <f t="shared" si="1"/>
        <v>0.94231021371443557</v>
      </c>
      <c r="E45" s="52">
        <v>440</v>
      </c>
      <c r="F45" s="53">
        <f t="shared" si="2"/>
        <v>5.768978628556444E-2</v>
      </c>
      <c r="G45" s="10">
        <v>20668</v>
      </c>
      <c r="H45" s="10">
        <v>20645.452067999999</v>
      </c>
      <c r="I45" s="10"/>
      <c r="J45" s="45">
        <v>0.53412400000000004</v>
      </c>
      <c r="K45" s="46">
        <v>0</v>
      </c>
      <c r="L45" s="10"/>
      <c r="M45" s="55">
        <v>20645.452067999999</v>
      </c>
      <c r="N45" s="10"/>
      <c r="O45" s="27">
        <v>1940.906594</v>
      </c>
      <c r="P45" s="28">
        <f t="shared" si="7"/>
        <v>9.4011339040057304E-2</v>
      </c>
      <c r="Q45" s="27">
        <v>427.20397800000001</v>
      </c>
      <c r="R45" s="28">
        <f t="shared" si="6"/>
        <v>0.22010537720910026</v>
      </c>
      <c r="T45" s="35">
        <v>20645.452067999999</v>
      </c>
      <c r="U45" s="35">
        <v>20668</v>
      </c>
      <c r="V45" s="40">
        <v>6185.7747769999996</v>
      </c>
      <c r="W45" s="40">
        <v>789.89077699999996</v>
      </c>
      <c r="X45" s="41">
        <f t="shared" si="3"/>
        <v>0.12769471981698696</v>
      </c>
    </row>
    <row r="46" spans="1:24" x14ac:dyDescent="0.25">
      <c r="A46" s="8" t="s">
        <v>38</v>
      </c>
      <c r="B46" s="52">
        <v>13240</v>
      </c>
      <c r="C46" s="52">
        <v>5336</v>
      </c>
      <c r="D46" s="53">
        <f t="shared" si="1"/>
        <v>0.40302114803625377</v>
      </c>
      <c r="E46" s="52">
        <v>7904</v>
      </c>
      <c r="F46" s="53">
        <f t="shared" si="2"/>
        <v>0.59697885196374623</v>
      </c>
      <c r="G46" s="10">
        <v>23760.6</v>
      </c>
      <c r="H46" s="10">
        <v>23760.689286000001</v>
      </c>
      <c r="I46" s="10"/>
      <c r="J46" s="45">
        <v>0.27575100000000002</v>
      </c>
      <c r="K46" s="46">
        <v>0</v>
      </c>
      <c r="L46" s="10"/>
      <c r="M46" s="55">
        <v>23760.689286000001</v>
      </c>
      <c r="N46" s="10"/>
      <c r="O46" s="27">
        <v>1048.0641949999999</v>
      </c>
      <c r="P46" s="28">
        <f t="shared" si="7"/>
        <v>4.4109166295000043E-2</v>
      </c>
      <c r="Q46" s="27">
        <v>80.480982999999995</v>
      </c>
      <c r="R46" s="28">
        <f t="shared" si="6"/>
        <v>7.6790127345205225E-2</v>
      </c>
      <c r="T46" s="35">
        <v>23760.689286000001</v>
      </c>
      <c r="U46" s="35">
        <v>23760.6</v>
      </c>
      <c r="V46" s="40">
        <v>23760.689295</v>
      </c>
      <c r="W46" s="40">
        <v>2023.4585629999999</v>
      </c>
      <c r="X46" s="41">
        <f t="shared" si="3"/>
        <v>8.5159926880816528E-2</v>
      </c>
    </row>
    <row r="47" spans="1:24" x14ac:dyDescent="0.25">
      <c r="A47" s="8" t="s">
        <v>39</v>
      </c>
      <c r="B47" s="52">
        <v>5623</v>
      </c>
      <c r="C47" s="52">
        <v>3642</v>
      </c>
      <c r="D47" s="53">
        <f t="shared" si="1"/>
        <v>0.6476969589187267</v>
      </c>
      <c r="E47" s="52">
        <v>1981</v>
      </c>
      <c r="F47" s="53">
        <f t="shared" si="2"/>
        <v>0.35230304108127336</v>
      </c>
      <c r="G47" s="10">
        <v>28851.599999999999</v>
      </c>
      <c r="H47" s="10">
        <v>28851.713534999999</v>
      </c>
      <c r="I47" s="10"/>
      <c r="J47" s="45">
        <v>5.7480999999999997E-2</v>
      </c>
      <c r="K47" s="46">
        <v>0</v>
      </c>
      <c r="L47" s="10"/>
      <c r="M47" s="55">
        <v>28851.713534999999</v>
      </c>
      <c r="N47" s="10"/>
      <c r="O47" s="27">
        <v>1415.2920120000001</v>
      </c>
      <c r="P47" s="28">
        <f t="shared" si="7"/>
        <v>4.9054001949766696E-2</v>
      </c>
      <c r="Q47" s="27">
        <v>405.78677900000002</v>
      </c>
      <c r="R47" s="28">
        <f t="shared" si="6"/>
        <v>0.28671593957954167</v>
      </c>
      <c r="T47" s="35">
        <v>28851.713534999999</v>
      </c>
      <c r="U47" s="35">
        <v>28851.599999999999</v>
      </c>
      <c r="V47" s="40">
        <v>28851.713502999999</v>
      </c>
      <c r="W47" s="40">
        <v>7937.9269089999998</v>
      </c>
      <c r="X47" s="41">
        <f t="shared" si="3"/>
        <v>0.27512843936200237</v>
      </c>
    </row>
    <row r="48" spans="1:24" x14ac:dyDescent="0.25">
      <c r="A48" s="8" t="s">
        <v>40</v>
      </c>
      <c r="B48" s="52">
        <v>24550</v>
      </c>
      <c r="C48" s="52">
        <v>9391</v>
      </c>
      <c r="D48" s="53">
        <f t="shared" si="1"/>
        <v>0.38252545824847251</v>
      </c>
      <c r="E48" s="52">
        <v>15159</v>
      </c>
      <c r="F48" s="53">
        <f t="shared" si="2"/>
        <v>0.61747454175152749</v>
      </c>
      <c r="G48" s="10">
        <v>18779.8</v>
      </c>
      <c r="H48" s="10">
        <v>18779.904350000001</v>
      </c>
      <c r="I48" s="10"/>
      <c r="J48" s="45">
        <v>2.8575E-2</v>
      </c>
      <c r="K48" s="46">
        <v>0</v>
      </c>
      <c r="L48" s="10"/>
      <c r="M48" s="55">
        <v>18779.904350000001</v>
      </c>
      <c r="N48" s="10"/>
      <c r="O48" s="27">
        <v>737.97392200000002</v>
      </c>
      <c r="P48" s="28">
        <f t="shared" si="7"/>
        <v>3.929593613718272E-2</v>
      </c>
      <c r="Q48" s="27">
        <v>62.960954999999998</v>
      </c>
      <c r="R48" s="28">
        <f t="shared" si="6"/>
        <v>8.5315961882999974E-2</v>
      </c>
      <c r="T48" s="35">
        <v>18779.904350000001</v>
      </c>
      <c r="U48" s="35">
        <v>18779.8</v>
      </c>
      <c r="V48" s="40">
        <v>0</v>
      </c>
      <c r="W48" s="40">
        <v>0</v>
      </c>
      <c r="X48" s="41"/>
    </row>
    <row r="49" spans="1:24" x14ac:dyDescent="0.25">
      <c r="A49" s="8" t="s">
        <v>41</v>
      </c>
      <c r="B49" s="52">
        <v>5758</v>
      </c>
      <c r="C49" s="52">
        <v>1927</v>
      </c>
      <c r="D49" s="53">
        <f t="shared" si="1"/>
        <v>0.33466481417158733</v>
      </c>
      <c r="E49" s="52">
        <v>3831</v>
      </c>
      <c r="F49" s="53">
        <f t="shared" si="2"/>
        <v>0.66533518582841267</v>
      </c>
      <c r="G49" s="10">
        <v>25708.5</v>
      </c>
      <c r="H49" s="10">
        <v>194.06712200000001</v>
      </c>
      <c r="I49" s="10"/>
      <c r="J49" s="45">
        <v>0.36097200000000002</v>
      </c>
      <c r="K49" s="45">
        <v>4.743E-2</v>
      </c>
      <c r="L49" s="10"/>
      <c r="M49" s="55">
        <v>194.06712200000001</v>
      </c>
      <c r="N49" s="10"/>
      <c r="O49" s="27">
        <v>7.4875999999999998E-2</v>
      </c>
      <c r="P49" s="28">
        <f t="shared" si="7"/>
        <v>3.858252713203012E-4</v>
      </c>
      <c r="Q49" s="27">
        <v>0</v>
      </c>
      <c r="R49" s="28">
        <f t="shared" si="6"/>
        <v>0</v>
      </c>
      <c r="T49" s="35">
        <v>194.06712200000001</v>
      </c>
      <c r="U49" s="35">
        <v>25708.5</v>
      </c>
      <c r="V49" s="40">
        <v>194.06710699999999</v>
      </c>
      <c r="W49" s="40">
        <v>0</v>
      </c>
      <c r="X49" s="41">
        <f t="shared" si="3"/>
        <v>0</v>
      </c>
    </row>
    <row r="50" spans="1:24" x14ac:dyDescent="0.25">
      <c r="A50" s="8" t="s">
        <v>42</v>
      </c>
      <c r="B50" s="52">
        <v>2070</v>
      </c>
      <c r="C50" s="52">
        <v>2070</v>
      </c>
      <c r="D50" s="53">
        <f t="shared" si="1"/>
        <v>1</v>
      </c>
      <c r="E50" s="54">
        <v>0</v>
      </c>
      <c r="F50" s="53">
        <f t="shared" si="2"/>
        <v>0</v>
      </c>
      <c r="G50" s="10">
        <v>7667.8</v>
      </c>
      <c r="H50" s="10">
        <v>763.58840699999996</v>
      </c>
      <c r="I50" s="10"/>
      <c r="J50" s="46">
        <v>0</v>
      </c>
      <c r="K50" s="46">
        <v>0</v>
      </c>
      <c r="L50" s="10"/>
      <c r="M50" s="55">
        <v>763.58840699999996</v>
      </c>
      <c r="N50" s="10"/>
      <c r="O50" s="27">
        <v>488.32935900000001</v>
      </c>
      <c r="P50" s="28">
        <f t="shared" si="7"/>
        <v>0.63951908452690798</v>
      </c>
      <c r="Q50" s="27">
        <v>126.659199</v>
      </c>
      <c r="R50" s="28">
        <f t="shared" si="6"/>
        <v>0.25937248429906506</v>
      </c>
      <c r="T50" s="35">
        <v>763.58840699999996</v>
      </c>
      <c r="U50" s="35">
        <v>7667.8</v>
      </c>
      <c r="V50" s="40">
        <v>0</v>
      </c>
      <c r="W50" s="40">
        <v>0</v>
      </c>
      <c r="X50" s="41"/>
    </row>
    <row r="51" spans="1:24" x14ac:dyDescent="0.25">
      <c r="A51" s="8" t="s">
        <v>43</v>
      </c>
      <c r="B51" s="52">
        <v>6190</v>
      </c>
      <c r="C51" s="52">
        <v>5929</v>
      </c>
      <c r="D51" s="53">
        <f t="shared" si="1"/>
        <v>0.95783521809369954</v>
      </c>
      <c r="E51" s="52">
        <v>261</v>
      </c>
      <c r="F51" s="53">
        <f t="shared" si="2"/>
        <v>4.2164781906300484E-2</v>
      </c>
      <c r="G51" s="10">
        <v>13450.2</v>
      </c>
      <c r="H51" s="10">
        <v>9744.3775929999993</v>
      </c>
      <c r="I51" s="10"/>
      <c r="J51" s="45">
        <v>2.0695000000000002E-2</v>
      </c>
      <c r="K51" s="46">
        <v>0</v>
      </c>
      <c r="L51" s="10"/>
      <c r="M51" s="55">
        <v>9744.3775929999993</v>
      </c>
      <c r="N51" s="10"/>
      <c r="O51" s="27">
        <v>2315.2272029999999</v>
      </c>
      <c r="P51" s="28">
        <f t="shared" si="7"/>
        <v>0.23759621185689414</v>
      </c>
      <c r="Q51" s="27">
        <v>483.64158200000003</v>
      </c>
      <c r="R51" s="28">
        <f t="shared" si="6"/>
        <v>0.2088959482565306</v>
      </c>
      <c r="T51" s="35">
        <v>9744.3775929999993</v>
      </c>
      <c r="U51" s="35">
        <v>13450.2</v>
      </c>
      <c r="V51" s="40">
        <v>3.0070000000000001E-3</v>
      </c>
      <c r="W51" s="40">
        <v>0</v>
      </c>
      <c r="X51" s="41">
        <f t="shared" si="3"/>
        <v>0</v>
      </c>
    </row>
    <row r="52" spans="1:24" x14ac:dyDescent="0.25">
      <c r="A52" s="8" t="s">
        <v>44</v>
      </c>
      <c r="B52" s="52">
        <v>8118</v>
      </c>
      <c r="C52" s="52">
        <v>2830</v>
      </c>
      <c r="D52" s="53">
        <f t="shared" si="1"/>
        <v>0.34860803153486081</v>
      </c>
      <c r="E52" s="52">
        <v>5288</v>
      </c>
      <c r="F52" s="53">
        <f t="shared" si="2"/>
        <v>0.65139196846513925</v>
      </c>
      <c r="G52" s="10">
        <v>9783.7999999999993</v>
      </c>
      <c r="H52" s="10">
        <v>9783.8248579999999</v>
      </c>
      <c r="I52" s="10"/>
      <c r="J52" s="45">
        <v>1.712601</v>
      </c>
      <c r="K52" s="46">
        <v>0</v>
      </c>
      <c r="L52" s="10"/>
      <c r="M52" s="55">
        <v>9783.8248579999999</v>
      </c>
      <c r="N52" s="10"/>
      <c r="O52" s="27">
        <v>2550.2190129999999</v>
      </c>
      <c r="P52" s="28">
        <f t="shared" si="7"/>
        <v>0.26065665013563144</v>
      </c>
      <c r="Q52" s="27">
        <v>143.19671</v>
      </c>
      <c r="R52" s="28">
        <f t="shared" si="6"/>
        <v>5.6150749904239697E-2</v>
      </c>
      <c r="T52" s="35">
        <v>9783.8248579999999</v>
      </c>
      <c r="U52" s="35">
        <v>9783.7999999999993</v>
      </c>
      <c r="V52" s="40">
        <v>6930.6420520000001</v>
      </c>
      <c r="W52" s="40">
        <v>830.18809199999998</v>
      </c>
      <c r="X52" s="41">
        <f t="shared" si="3"/>
        <v>0.11978516359251733</v>
      </c>
    </row>
    <row r="53" spans="1:24" x14ac:dyDescent="0.25">
      <c r="A53" s="8" t="s">
        <v>45</v>
      </c>
      <c r="B53" s="52">
        <v>24643</v>
      </c>
      <c r="C53" s="52">
        <v>15542</v>
      </c>
      <c r="D53" s="53">
        <f t="shared" si="1"/>
        <v>0.63068619892058597</v>
      </c>
      <c r="E53" s="52">
        <v>9101</v>
      </c>
      <c r="F53" s="53">
        <f t="shared" si="2"/>
        <v>0.36931380107941403</v>
      </c>
      <c r="G53" s="10">
        <v>26958.1</v>
      </c>
      <c r="H53" s="10">
        <v>26958.230626</v>
      </c>
      <c r="I53" s="10"/>
      <c r="J53" s="45">
        <v>0.16589199999999998</v>
      </c>
      <c r="K53" s="46">
        <v>0</v>
      </c>
      <c r="L53" s="10"/>
      <c r="M53" s="55">
        <v>26958.230626</v>
      </c>
      <c r="N53" s="10"/>
      <c r="O53" s="27">
        <v>3041.7131279999999</v>
      </c>
      <c r="P53" s="28">
        <f t="shared" si="7"/>
        <v>0.11283059226692736</v>
      </c>
      <c r="Q53" s="27">
        <v>252.21635800000001</v>
      </c>
      <c r="R53" s="28">
        <f t="shared" si="6"/>
        <v>8.2919179878688423E-2</v>
      </c>
      <c r="T53" s="35">
        <v>26958.230626</v>
      </c>
      <c r="U53" s="35">
        <v>26958.1</v>
      </c>
      <c r="V53" s="40">
        <v>16385.456144</v>
      </c>
      <c r="W53" s="40">
        <v>2729.4495550000001</v>
      </c>
      <c r="X53" s="41">
        <f t="shared" si="3"/>
        <v>0.1665775753212379</v>
      </c>
    </row>
    <row r="54" spans="1:24" x14ac:dyDescent="0.25">
      <c r="A54" s="8" t="s">
        <v>46</v>
      </c>
      <c r="B54" s="52">
        <v>5054</v>
      </c>
      <c r="C54" s="52">
        <v>4413</v>
      </c>
      <c r="D54" s="53">
        <f t="shared" si="1"/>
        <v>0.87316976652156708</v>
      </c>
      <c r="E54" s="52">
        <v>641</v>
      </c>
      <c r="F54" s="53">
        <f t="shared" si="2"/>
        <v>0.12683023347843292</v>
      </c>
      <c r="G54" s="10">
        <v>29896.6</v>
      </c>
      <c r="H54" s="10">
        <v>29896.693661000001</v>
      </c>
      <c r="I54" s="10"/>
      <c r="J54" s="45">
        <v>4.8075E-2</v>
      </c>
      <c r="K54" s="46">
        <v>0</v>
      </c>
      <c r="L54" s="10"/>
      <c r="M54" s="55">
        <v>29896.693661000001</v>
      </c>
      <c r="N54" s="10"/>
      <c r="O54" s="27">
        <v>3351.7299969999999</v>
      </c>
      <c r="P54" s="28">
        <f t="shared" si="7"/>
        <v>0.11211039036642052</v>
      </c>
      <c r="Q54" s="27">
        <v>108.17384300000001</v>
      </c>
      <c r="R54" s="28">
        <f t="shared" si="6"/>
        <v>3.2274032543439392E-2</v>
      </c>
      <c r="T54" s="35">
        <v>29896.693661000001</v>
      </c>
      <c r="U54" s="35">
        <v>29896.6</v>
      </c>
      <c r="V54" s="40">
        <v>29896.693658</v>
      </c>
      <c r="W54" s="40">
        <v>2454.249812</v>
      </c>
      <c r="X54" s="41">
        <f t="shared" si="3"/>
        <v>8.2091011135717068E-2</v>
      </c>
    </row>
    <row r="55" spans="1:24" x14ac:dyDescent="0.25">
      <c r="A55" s="8" t="s">
        <v>47</v>
      </c>
      <c r="B55" s="52">
        <v>1790</v>
      </c>
      <c r="C55" s="52">
        <v>1790</v>
      </c>
      <c r="D55" s="53">
        <f t="shared" si="1"/>
        <v>1</v>
      </c>
      <c r="E55" s="54">
        <v>0</v>
      </c>
      <c r="F55" s="53">
        <f t="shared" si="2"/>
        <v>0</v>
      </c>
      <c r="G55" s="10">
        <v>19369.7</v>
      </c>
      <c r="H55" s="10">
        <v>19369.758600000001</v>
      </c>
      <c r="I55" s="10"/>
      <c r="J55" s="46">
        <v>0</v>
      </c>
      <c r="K55" s="46">
        <v>0</v>
      </c>
      <c r="L55" s="10"/>
      <c r="M55" s="55">
        <v>19369.758600000001</v>
      </c>
      <c r="N55" s="10"/>
      <c r="O55" s="27">
        <v>121.86577</v>
      </c>
      <c r="P55" s="28">
        <f t="shared" si="7"/>
        <v>6.2915482075238663E-3</v>
      </c>
      <c r="Q55" s="27">
        <v>0</v>
      </c>
      <c r="R55" s="28">
        <f t="shared" si="6"/>
        <v>0</v>
      </c>
      <c r="T55" s="35">
        <v>19369.758600000001</v>
      </c>
      <c r="U55" s="35">
        <v>19369.7</v>
      </c>
      <c r="V55" s="40">
        <v>19369.758576</v>
      </c>
      <c r="W55" s="40">
        <v>3346.2442470000001</v>
      </c>
      <c r="X55" s="41">
        <f t="shared" si="3"/>
        <v>0.17275611535737709</v>
      </c>
    </row>
    <row r="56" spans="1:24" x14ac:dyDescent="0.25">
      <c r="A56" s="8" t="s">
        <v>48</v>
      </c>
      <c r="B56" s="52">
        <v>109918</v>
      </c>
      <c r="C56" s="52">
        <v>3488</v>
      </c>
      <c r="D56" s="53">
        <f t="shared" si="1"/>
        <v>3.1732746229007076E-2</v>
      </c>
      <c r="E56" s="52">
        <v>106430</v>
      </c>
      <c r="F56" s="53">
        <f t="shared" si="2"/>
        <v>0.96826725377099288</v>
      </c>
      <c r="G56" s="10">
        <v>22354.6</v>
      </c>
      <c r="H56" s="10">
        <v>22354.662439</v>
      </c>
      <c r="I56" s="10"/>
      <c r="J56" s="46">
        <v>0</v>
      </c>
      <c r="K56" s="45">
        <v>17.068104000000002</v>
      </c>
      <c r="L56" s="10"/>
      <c r="M56" s="55">
        <v>22354.662439</v>
      </c>
      <c r="N56" s="10"/>
      <c r="O56" s="27">
        <v>84.089680999999999</v>
      </c>
      <c r="P56" s="28">
        <f t="shared" si="7"/>
        <v>3.7616171225782831E-3</v>
      </c>
      <c r="Q56" s="27">
        <v>0</v>
      </c>
      <c r="R56" s="28">
        <f t="shared" si="6"/>
        <v>0</v>
      </c>
      <c r="T56" s="35">
        <v>22354.662439</v>
      </c>
      <c r="U56" s="35">
        <v>22354.6</v>
      </c>
      <c r="V56" s="40">
        <v>22354.66245</v>
      </c>
      <c r="W56" s="40">
        <v>1160.5711180000001</v>
      </c>
      <c r="X56" s="41">
        <f t="shared" si="3"/>
        <v>5.1916289078209728E-2</v>
      </c>
    </row>
    <row r="57" spans="1:24" x14ac:dyDescent="0.25">
      <c r="A57" s="8" t="s">
        <v>49</v>
      </c>
      <c r="B57" s="52">
        <v>1307</v>
      </c>
      <c r="C57" s="52">
        <v>1307</v>
      </c>
      <c r="D57" s="53">
        <f t="shared" si="1"/>
        <v>1</v>
      </c>
      <c r="E57" s="54">
        <v>0</v>
      </c>
      <c r="F57" s="53">
        <f t="shared" si="2"/>
        <v>0</v>
      </c>
      <c r="G57" s="10">
        <v>15352.7</v>
      </c>
      <c r="H57" s="10">
        <v>15353.779055999999</v>
      </c>
      <c r="I57" s="10"/>
      <c r="J57" s="46">
        <v>0</v>
      </c>
      <c r="K57" s="46">
        <v>0</v>
      </c>
      <c r="L57" s="10"/>
      <c r="M57" s="55">
        <v>15353.779055999999</v>
      </c>
      <c r="N57" s="10"/>
      <c r="O57" s="27">
        <v>121.86576700000001</v>
      </c>
      <c r="P57" s="28">
        <f t="shared" si="7"/>
        <v>7.9371838395953017E-3</v>
      </c>
      <c r="Q57" s="27">
        <v>6.2818779999999999</v>
      </c>
      <c r="R57" s="28">
        <f t="shared" si="6"/>
        <v>5.1547519493312668E-2</v>
      </c>
      <c r="T57" s="35">
        <v>15353.779055999999</v>
      </c>
      <c r="U57" s="35">
        <v>15352.7</v>
      </c>
      <c r="V57" s="40">
        <v>230.153423</v>
      </c>
      <c r="W57" s="40">
        <v>45.359586</v>
      </c>
      <c r="X57" s="41">
        <f t="shared" si="3"/>
        <v>0.1970841250533997</v>
      </c>
    </row>
    <row r="58" spans="1:24" x14ac:dyDescent="0.25">
      <c r="A58" s="8" t="s">
        <v>50</v>
      </c>
      <c r="B58" s="52">
        <v>26575</v>
      </c>
      <c r="C58" s="52">
        <v>5089</v>
      </c>
      <c r="D58" s="53">
        <f t="shared" si="1"/>
        <v>0.19149576669802446</v>
      </c>
      <c r="E58" s="52">
        <v>21486</v>
      </c>
      <c r="F58" s="53">
        <f t="shared" si="2"/>
        <v>0.80850423330197552</v>
      </c>
      <c r="G58" s="10">
        <v>21412.3</v>
      </c>
      <c r="H58" s="10">
        <v>21412.378239999998</v>
      </c>
      <c r="I58" s="10"/>
      <c r="J58" s="45">
        <v>1.202634</v>
      </c>
      <c r="K58" s="45">
        <v>12.687288000000001</v>
      </c>
      <c r="L58" s="10"/>
      <c r="M58" s="55">
        <v>21412.378239999998</v>
      </c>
      <c r="N58" s="10"/>
      <c r="O58" s="27">
        <v>2251.672759</v>
      </c>
      <c r="P58" s="28">
        <f t="shared" si="7"/>
        <v>0.10515752775157404</v>
      </c>
      <c r="Q58" s="27">
        <v>96.862880000000004</v>
      </c>
      <c r="R58" s="28">
        <f t="shared" si="6"/>
        <v>4.3018187084618013E-2</v>
      </c>
      <c r="T58" s="35">
        <v>21412.378239999998</v>
      </c>
      <c r="U58" s="35">
        <v>21412.3</v>
      </c>
      <c r="V58" s="40">
        <v>21071.127970000001</v>
      </c>
      <c r="W58" s="40">
        <v>1273.5809919999999</v>
      </c>
      <c r="X58" s="41">
        <f t="shared" si="3"/>
        <v>6.0441994078971932E-2</v>
      </c>
    </row>
    <row r="59" spans="1:24" x14ac:dyDescent="0.25">
      <c r="A59" s="8" t="s">
        <v>51</v>
      </c>
      <c r="B59" s="52">
        <v>14842</v>
      </c>
      <c r="C59" s="52">
        <v>5942</v>
      </c>
      <c r="D59" s="53">
        <f t="shared" si="1"/>
        <v>0.40035035709473116</v>
      </c>
      <c r="E59" s="52">
        <v>8900</v>
      </c>
      <c r="F59" s="53">
        <f t="shared" si="2"/>
        <v>0.59964964290526879</v>
      </c>
      <c r="G59" s="10">
        <v>16298.9</v>
      </c>
      <c r="H59" s="10">
        <v>16298.933741000001</v>
      </c>
      <c r="I59" s="10"/>
      <c r="J59" s="45">
        <v>3.0109999999999998E-2</v>
      </c>
      <c r="K59" s="46">
        <v>0</v>
      </c>
      <c r="L59" s="10"/>
      <c r="M59" s="55">
        <v>16298.933741000001</v>
      </c>
      <c r="N59" s="10"/>
      <c r="O59" s="27">
        <v>2821.494502</v>
      </c>
      <c r="P59" s="28">
        <f t="shared" si="7"/>
        <v>0.17310914608496902</v>
      </c>
      <c r="Q59" s="27">
        <v>455.59226200000001</v>
      </c>
      <c r="R59" s="28">
        <f t="shared" si="6"/>
        <v>0.16147196518620047</v>
      </c>
      <c r="T59" s="35">
        <v>16298.933741000001</v>
      </c>
      <c r="U59" s="35">
        <v>16298.9</v>
      </c>
      <c r="V59" s="40">
        <v>14440.278215</v>
      </c>
      <c r="W59" s="40">
        <v>1842.4527290000001</v>
      </c>
      <c r="X59" s="41">
        <f t="shared" si="3"/>
        <v>0.12759122099781511</v>
      </c>
    </row>
    <row r="60" spans="1:24" x14ac:dyDescent="0.25">
      <c r="A60" s="8" t="s">
        <v>52</v>
      </c>
      <c r="B60" s="52">
        <v>2360</v>
      </c>
      <c r="C60" s="52">
        <v>2286</v>
      </c>
      <c r="D60" s="53">
        <f t="shared" si="1"/>
        <v>0.96864406779661016</v>
      </c>
      <c r="E60" s="52">
        <v>74</v>
      </c>
      <c r="F60" s="53">
        <f t="shared" si="2"/>
        <v>3.1355932203389829E-2</v>
      </c>
      <c r="G60" s="10">
        <v>10820.1</v>
      </c>
      <c r="H60" s="10">
        <v>10820.119642</v>
      </c>
      <c r="I60" s="10"/>
      <c r="J60" s="45">
        <v>5.5500000000000002E-3</v>
      </c>
      <c r="K60" s="46">
        <v>0</v>
      </c>
      <c r="L60" s="10"/>
      <c r="M60" s="55">
        <v>10820.119642</v>
      </c>
      <c r="N60" s="10"/>
      <c r="O60" s="27">
        <v>442.21961599999997</v>
      </c>
      <c r="P60" s="28">
        <f t="shared" si="7"/>
        <v>4.0870122570868334E-2</v>
      </c>
      <c r="Q60" s="27">
        <v>5.6609530000000001</v>
      </c>
      <c r="R60" s="28">
        <f t="shared" si="6"/>
        <v>1.2801225443604023E-2</v>
      </c>
      <c r="T60" s="35">
        <v>10820.119642</v>
      </c>
      <c r="U60" s="35">
        <v>10820.1</v>
      </c>
      <c r="V60" s="40">
        <v>10820.119642</v>
      </c>
      <c r="W60" s="40">
        <v>893.65956400000005</v>
      </c>
      <c r="X60" s="41">
        <f t="shared" si="3"/>
        <v>8.2592392096213024E-2</v>
      </c>
    </row>
    <row r="61" spans="1:24" x14ac:dyDescent="0.25">
      <c r="A61" s="8" t="s">
        <v>53</v>
      </c>
      <c r="B61" s="52">
        <v>87891</v>
      </c>
      <c r="C61" s="52">
        <v>13049</v>
      </c>
      <c r="D61" s="53">
        <f t="shared" si="1"/>
        <v>0.14846798875880352</v>
      </c>
      <c r="E61" s="52">
        <v>74842</v>
      </c>
      <c r="F61" s="53">
        <f t="shared" si="2"/>
        <v>0.85153201124119648</v>
      </c>
      <c r="G61" s="10">
        <v>20305</v>
      </c>
      <c r="H61" s="10">
        <v>20281.138932999998</v>
      </c>
      <c r="I61" s="10"/>
      <c r="J61" s="46">
        <v>0</v>
      </c>
      <c r="K61" s="46">
        <v>0</v>
      </c>
      <c r="L61" s="10"/>
      <c r="M61" s="55">
        <v>20281.138932999998</v>
      </c>
      <c r="N61" s="10"/>
      <c r="O61" s="27">
        <v>67.755782999999994</v>
      </c>
      <c r="P61" s="28">
        <f t="shared" si="7"/>
        <v>3.3408273186153613E-3</v>
      </c>
      <c r="Q61" s="27">
        <v>4.7552139999999996</v>
      </c>
      <c r="R61" s="28">
        <f t="shared" si="6"/>
        <v>7.0181669954282724E-2</v>
      </c>
      <c r="T61" s="35">
        <v>20281.138932999998</v>
      </c>
      <c r="U61" s="35">
        <v>20305</v>
      </c>
      <c r="V61" s="40">
        <v>4099.909936</v>
      </c>
      <c r="W61" s="40">
        <v>357.26946400000003</v>
      </c>
      <c r="X61" s="41">
        <f t="shared" si="3"/>
        <v>8.7140807865785277E-2</v>
      </c>
    </row>
    <row r="62" spans="1:24" x14ac:dyDescent="0.25">
      <c r="A62" s="8" t="s">
        <v>54</v>
      </c>
      <c r="B62" s="52">
        <v>656</v>
      </c>
      <c r="C62" s="52">
        <v>656</v>
      </c>
      <c r="D62" s="53">
        <f t="shared" si="1"/>
        <v>1</v>
      </c>
      <c r="E62" s="54">
        <v>0</v>
      </c>
      <c r="F62" s="53">
        <f t="shared" si="2"/>
        <v>0</v>
      </c>
      <c r="G62" s="10">
        <v>14898.2</v>
      </c>
      <c r="H62" s="10">
        <v>7.5216609999999999</v>
      </c>
      <c r="I62" s="10"/>
      <c r="J62" s="46">
        <v>0</v>
      </c>
      <c r="K62" s="46">
        <v>0</v>
      </c>
      <c r="L62" s="10"/>
      <c r="M62" s="55">
        <v>7.5216609999999999</v>
      </c>
      <c r="N62" s="10"/>
      <c r="O62" s="27">
        <v>0</v>
      </c>
      <c r="P62" s="28">
        <f t="shared" si="7"/>
        <v>0</v>
      </c>
      <c r="Q62" s="27">
        <v>0</v>
      </c>
      <c r="R62" s="28"/>
      <c r="T62" s="35">
        <v>7.5216609999999999</v>
      </c>
      <c r="U62" s="35">
        <v>14898.2</v>
      </c>
      <c r="V62" s="40">
        <v>7.5216589999999997</v>
      </c>
      <c r="W62" s="40">
        <v>0</v>
      </c>
      <c r="X62" s="41">
        <f t="shared" si="3"/>
        <v>0</v>
      </c>
    </row>
    <row r="63" spans="1:24" x14ac:dyDescent="0.25">
      <c r="A63" s="8" t="s">
        <v>55</v>
      </c>
      <c r="B63" s="52">
        <v>4964</v>
      </c>
      <c r="C63" s="52">
        <v>4964</v>
      </c>
      <c r="D63" s="53">
        <f t="shared" si="1"/>
        <v>1</v>
      </c>
      <c r="E63" s="54">
        <v>0</v>
      </c>
      <c r="F63" s="53">
        <f t="shared" si="2"/>
        <v>0</v>
      </c>
      <c r="G63" s="10">
        <v>27653.599999999999</v>
      </c>
      <c r="H63" s="10">
        <v>27653.697467999998</v>
      </c>
      <c r="I63" s="10"/>
      <c r="J63" s="46">
        <v>0</v>
      </c>
      <c r="K63" s="46">
        <v>0</v>
      </c>
      <c r="L63" s="10"/>
      <c r="M63" s="55">
        <v>27653.697467999998</v>
      </c>
      <c r="N63" s="10"/>
      <c r="O63" s="27">
        <v>1442.7167139999999</v>
      </c>
      <c r="P63" s="28">
        <f t="shared" si="7"/>
        <v>5.2170843181801166E-2</v>
      </c>
      <c r="Q63" s="27">
        <v>1.986448</v>
      </c>
      <c r="R63" s="28">
        <f t="shared" ref="R63:R72" si="8">Q63/O63</f>
        <v>1.3768801461324167E-3</v>
      </c>
      <c r="T63" s="35">
        <v>27653.697467999998</v>
      </c>
      <c r="U63" s="35">
        <v>27653.599999999999</v>
      </c>
      <c r="V63" s="40">
        <v>27653.697427999999</v>
      </c>
      <c r="W63" s="40">
        <v>4867.4589980000001</v>
      </c>
      <c r="X63" s="41">
        <f t="shared" si="3"/>
        <v>0.17601476296878793</v>
      </c>
    </row>
    <row r="64" spans="1:24" x14ac:dyDescent="0.25">
      <c r="A64" s="8" t="s">
        <v>56</v>
      </c>
      <c r="B64" s="52">
        <v>4947</v>
      </c>
      <c r="C64" s="52">
        <v>4694</v>
      </c>
      <c r="D64" s="53">
        <f t="shared" si="1"/>
        <v>0.94885789367293305</v>
      </c>
      <c r="E64" s="52">
        <v>253</v>
      </c>
      <c r="F64" s="53">
        <f t="shared" si="2"/>
        <v>5.1142106327066908E-2</v>
      </c>
      <c r="G64" s="10">
        <v>21149.1</v>
      </c>
      <c r="H64" s="10">
        <v>18212.485945</v>
      </c>
      <c r="I64" s="10"/>
      <c r="J64" s="45">
        <v>1.545E-2</v>
      </c>
      <c r="K64" s="46">
        <v>0</v>
      </c>
      <c r="L64" s="10"/>
      <c r="M64" s="55">
        <v>18212.485945</v>
      </c>
      <c r="N64" s="10"/>
      <c r="O64" s="27">
        <v>1162.5426419999999</v>
      </c>
      <c r="P64" s="28">
        <f t="shared" si="7"/>
        <v>6.3832177853741096E-2</v>
      </c>
      <c r="Q64" s="27">
        <v>92.387591</v>
      </c>
      <c r="R64" s="28">
        <f t="shared" si="8"/>
        <v>7.9470281486672567E-2</v>
      </c>
      <c r="T64" s="35">
        <v>18212.485945</v>
      </c>
      <c r="U64" s="35">
        <v>21149.1</v>
      </c>
      <c r="V64" s="40">
        <v>16722.185193000001</v>
      </c>
      <c r="W64" s="40">
        <v>2011.290589</v>
      </c>
      <c r="X64" s="41">
        <f t="shared" si="3"/>
        <v>0.12027677996545195</v>
      </c>
    </row>
    <row r="65" spans="1:24" x14ac:dyDescent="0.25">
      <c r="A65" s="8" t="s">
        <v>57</v>
      </c>
      <c r="B65" s="52">
        <v>4479</v>
      </c>
      <c r="C65" s="52">
        <v>4197</v>
      </c>
      <c r="D65" s="53">
        <f t="shared" si="1"/>
        <v>0.93703951774949767</v>
      </c>
      <c r="E65" s="52">
        <v>282</v>
      </c>
      <c r="F65" s="53">
        <f t="shared" si="2"/>
        <v>6.2960482250502339E-2</v>
      </c>
      <c r="G65" s="10">
        <v>6364.9</v>
      </c>
      <c r="H65" s="10">
        <v>6363.9426700000004</v>
      </c>
      <c r="I65" s="10"/>
      <c r="J65" s="45">
        <v>2.1149999999999999E-2</v>
      </c>
      <c r="K65" s="46">
        <v>0</v>
      </c>
      <c r="L65" s="10"/>
      <c r="M65" s="55">
        <v>6363.9426700000004</v>
      </c>
      <c r="N65" s="10"/>
      <c r="O65" s="27">
        <v>1754.1516160000001</v>
      </c>
      <c r="P65" s="28">
        <f t="shared" si="7"/>
        <v>0.27563912922553085</v>
      </c>
      <c r="Q65" s="27">
        <v>76.174806000000004</v>
      </c>
      <c r="R65" s="28">
        <f t="shared" si="8"/>
        <v>4.3425440141657633E-2</v>
      </c>
      <c r="T65" s="35">
        <v>6363.9426700000004</v>
      </c>
      <c r="U65" s="35">
        <v>6364.9</v>
      </c>
      <c r="V65" s="40">
        <v>0</v>
      </c>
      <c r="W65" s="40">
        <v>0</v>
      </c>
      <c r="X65" s="41"/>
    </row>
    <row r="66" spans="1:24" x14ac:dyDescent="0.25">
      <c r="A66" s="8" t="s">
        <v>58</v>
      </c>
      <c r="B66" s="52">
        <v>4913</v>
      </c>
      <c r="C66" s="52">
        <v>2651</v>
      </c>
      <c r="D66" s="53">
        <f t="shared" si="1"/>
        <v>0.53958884591899048</v>
      </c>
      <c r="E66" s="52">
        <v>2262</v>
      </c>
      <c r="F66" s="53">
        <f t="shared" si="2"/>
        <v>0.46041115408100958</v>
      </c>
      <c r="G66" s="10">
        <v>18485.7</v>
      </c>
      <c r="H66" s="10">
        <v>7849.0245169999998</v>
      </c>
      <c r="I66" s="10"/>
      <c r="J66" s="45">
        <v>0.37717099999999998</v>
      </c>
      <c r="K66" s="46">
        <v>0</v>
      </c>
      <c r="L66" s="10"/>
      <c r="M66" s="55">
        <v>7849.0245169999998</v>
      </c>
      <c r="N66" s="10"/>
      <c r="O66" s="27">
        <v>441.58415200000002</v>
      </c>
      <c r="P66" s="28">
        <f t="shared" si="7"/>
        <v>5.6259749354022823E-2</v>
      </c>
      <c r="Q66" s="27">
        <v>3.1529000000000001E-2</v>
      </c>
      <c r="R66" s="28">
        <f t="shared" si="8"/>
        <v>7.13997544006063E-5</v>
      </c>
      <c r="T66" s="35">
        <v>7849.0245169999998</v>
      </c>
      <c r="U66" s="35">
        <v>18485.7</v>
      </c>
      <c r="V66" s="40">
        <v>7849.0244940000002</v>
      </c>
      <c r="W66" s="40">
        <v>99.545638999999994</v>
      </c>
      <c r="X66" s="41">
        <f t="shared" si="3"/>
        <v>1.2682549159592417E-2</v>
      </c>
    </row>
    <row r="67" spans="1:24" x14ac:dyDescent="0.25">
      <c r="A67" s="8" t="s">
        <v>59</v>
      </c>
      <c r="B67" s="52">
        <v>3976</v>
      </c>
      <c r="C67" s="52">
        <v>3130</v>
      </c>
      <c r="D67" s="53">
        <f t="shared" si="1"/>
        <v>0.78722334004024141</v>
      </c>
      <c r="E67" s="52">
        <v>846</v>
      </c>
      <c r="F67" s="53">
        <f t="shared" si="2"/>
        <v>0.21277665995975856</v>
      </c>
      <c r="G67" s="10">
        <v>19356.900000000001</v>
      </c>
      <c r="H67" s="10">
        <v>8546.2401260000006</v>
      </c>
      <c r="I67" s="10"/>
      <c r="J67" s="45">
        <v>6.7949999999999997E-2</v>
      </c>
      <c r="K67" s="46">
        <v>0</v>
      </c>
      <c r="L67" s="10"/>
      <c r="M67" s="55">
        <v>8546.2401260000006</v>
      </c>
      <c r="N67" s="10"/>
      <c r="O67" s="27">
        <v>694.24892599999998</v>
      </c>
      <c r="P67" s="28">
        <f t="shared" si="7"/>
        <v>8.1234427744184809E-2</v>
      </c>
      <c r="Q67" s="27">
        <v>4.2671099999999997</v>
      </c>
      <c r="R67" s="28">
        <f t="shared" si="8"/>
        <v>6.1463688890171933E-3</v>
      </c>
      <c r="T67" s="35">
        <v>8546.2401260000006</v>
      </c>
      <c r="U67" s="35">
        <v>19356.900000000001</v>
      </c>
      <c r="V67" s="40">
        <v>8546.2332569999999</v>
      </c>
      <c r="W67" s="40">
        <v>496.08998100000002</v>
      </c>
      <c r="X67" s="41">
        <f t="shared" si="3"/>
        <v>5.804779323027083E-2</v>
      </c>
    </row>
    <row r="68" spans="1:24" x14ac:dyDescent="0.25">
      <c r="A68" s="8" t="s">
        <v>60</v>
      </c>
      <c r="B68" s="52">
        <v>12483</v>
      </c>
      <c r="C68" s="52">
        <v>11363</v>
      </c>
      <c r="D68" s="53">
        <f t="shared" si="1"/>
        <v>0.91027797805014821</v>
      </c>
      <c r="E68" s="52">
        <v>1120</v>
      </c>
      <c r="F68" s="53">
        <f t="shared" si="2"/>
        <v>8.9722021949851793E-2</v>
      </c>
      <c r="G68" s="10">
        <v>17151.400000000001</v>
      </c>
      <c r="H68" s="10">
        <v>17152.841675</v>
      </c>
      <c r="I68" s="10"/>
      <c r="J68" s="45">
        <v>2.4299999999999999E-2</v>
      </c>
      <c r="K68" s="46">
        <v>0</v>
      </c>
      <c r="L68" s="10"/>
      <c r="M68" s="55">
        <v>17152.841675</v>
      </c>
      <c r="N68" s="10"/>
      <c r="O68" s="27">
        <v>2360.282447</v>
      </c>
      <c r="P68" s="28">
        <f t="shared" si="7"/>
        <v>0.13760299848392321</v>
      </c>
      <c r="Q68" s="27">
        <v>165.088345</v>
      </c>
      <c r="R68" s="28">
        <f t="shared" si="8"/>
        <v>6.9944317558194344E-2</v>
      </c>
      <c r="T68" s="35">
        <v>17152.841675</v>
      </c>
      <c r="U68" s="35">
        <v>17151.400000000001</v>
      </c>
      <c r="V68" s="40">
        <v>0</v>
      </c>
      <c r="W68" s="40">
        <v>0</v>
      </c>
      <c r="X68" s="41"/>
    </row>
    <row r="69" spans="1:24" x14ac:dyDescent="0.25">
      <c r="A69" s="8" t="s">
        <v>61</v>
      </c>
      <c r="B69" s="52">
        <v>7345</v>
      </c>
      <c r="C69" s="52">
        <v>2326</v>
      </c>
      <c r="D69" s="53">
        <f t="shared" si="1"/>
        <v>0.3166780122532335</v>
      </c>
      <c r="E69" s="52">
        <v>5019</v>
      </c>
      <c r="F69" s="53">
        <f t="shared" si="2"/>
        <v>0.68332198774676656</v>
      </c>
      <c r="G69" s="10">
        <v>14597.2</v>
      </c>
      <c r="H69" s="10">
        <v>14597.306341</v>
      </c>
      <c r="I69" s="10"/>
      <c r="J69" s="45">
        <v>0.49677899999999997</v>
      </c>
      <c r="K69" s="46">
        <v>0</v>
      </c>
      <c r="L69" s="10"/>
      <c r="M69" s="55">
        <v>14597.306341</v>
      </c>
      <c r="N69" s="10"/>
      <c r="O69" s="27">
        <v>4393.6688109999996</v>
      </c>
      <c r="P69" s="28">
        <f t="shared" si="7"/>
        <v>0.3009917520645119</v>
      </c>
      <c r="Q69" s="27">
        <v>94.432588999999993</v>
      </c>
      <c r="R69" s="28">
        <f t="shared" si="8"/>
        <v>2.1492878289683177E-2</v>
      </c>
      <c r="T69" s="35">
        <v>14597.306341</v>
      </c>
      <c r="U69" s="35">
        <v>14597.2</v>
      </c>
      <c r="V69" s="40">
        <v>14597.306339000001</v>
      </c>
      <c r="W69" s="40">
        <v>394.73155800000001</v>
      </c>
      <c r="X69" s="41">
        <f t="shared" si="3"/>
        <v>2.7041397147731669E-2</v>
      </c>
    </row>
    <row r="70" spans="1:24" x14ac:dyDescent="0.25">
      <c r="A70" s="8" t="s">
        <v>62</v>
      </c>
      <c r="B70" s="52">
        <v>6115</v>
      </c>
      <c r="C70" s="52">
        <v>2015</v>
      </c>
      <c r="D70" s="53">
        <f t="shared" si="1"/>
        <v>0.32951757972199508</v>
      </c>
      <c r="E70" s="52">
        <v>4100</v>
      </c>
      <c r="F70" s="53">
        <f t="shared" si="2"/>
        <v>0.67048242027800486</v>
      </c>
      <c r="G70" s="10">
        <v>24592.400000000001</v>
      </c>
      <c r="H70" s="10">
        <v>20197.953130999998</v>
      </c>
      <c r="I70" s="10"/>
      <c r="J70" s="45">
        <v>0.33899600000000002</v>
      </c>
      <c r="K70" s="46">
        <v>0</v>
      </c>
      <c r="L70" s="10"/>
      <c r="M70" s="55">
        <v>20197.953130999998</v>
      </c>
      <c r="N70" s="10"/>
      <c r="O70" s="27">
        <v>2152.9914990000002</v>
      </c>
      <c r="P70" s="28">
        <f t="shared" si="7"/>
        <v>0.10659453881470642</v>
      </c>
      <c r="Q70" s="27">
        <v>433.385761</v>
      </c>
      <c r="R70" s="28">
        <f t="shared" si="8"/>
        <v>0.20129469215335716</v>
      </c>
      <c r="T70" s="35">
        <v>20197.953130999998</v>
      </c>
      <c r="U70" s="35">
        <v>24592.400000000001</v>
      </c>
      <c r="V70" s="40">
        <v>20197.953129000001</v>
      </c>
      <c r="W70" s="40">
        <v>5803.3329910000002</v>
      </c>
      <c r="X70" s="41">
        <f t="shared" si="3"/>
        <v>0.28732282691891375</v>
      </c>
    </row>
    <row r="71" spans="1:24" x14ac:dyDescent="0.25">
      <c r="A71" s="8" t="s">
        <v>63</v>
      </c>
      <c r="B71" s="52">
        <v>4363</v>
      </c>
      <c r="C71" s="52">
        <v>1999</v>
      </c>
      <c r="D71" s="53">
        <f t="shared" si="1"/>
        <v>0.45817098326839328</v>
      </c>
      <c r="E71" s="52">
        <v>2364</v>
      </c>
      <c r="F71" s="53">
        <f t="shared" si="2"/>
        <v>0.54182901673160666</v>
      </c>
      <c r="G71" s="10">
        <v>15558.7</v>
      </c>
      <c r="H71" s="10">
        <v>13391.132396999999</v>
      </c>
      <c r="I71" s="10"/>
      <c r="J71" s="45">
        <v>5.6249999999999998E-3</v>
      </c>
      <c r="K71" s="45">
        <v>0.29614800000000002</v>
      </c>
      <c r="L71" s="10"/>
      <c r="M71" s="55">
        <v>13391.132396999999</v>
      </c>
      <c r="N71" s="10"/>
      <c r="O71" s="27">
        <v>121.86576700000001</v>
      </c>
      <c r="P71" s="28">
        <f t="shared" si="7"/>
        <v>9.1004825721312001E-3</v>
      </c>
      <c r="Q71" s="27">
        <v>0</v>
      </c>
      <c r="R71" s="28">
        <f t="shared" si="8"/>
        <v>0</v>
      </c>
      <c r="T71" s="35">
        <v>13391.132396999999</v>
      </c>
      <c r="U71" s="35">
        <v>15558.7</v>
      </c>
      <c r="V71" s="40">
        <v>13391.132393</v>
      </c>
      <c r="W71" s="40">
        <v>475.11231199999997</v>
      </c>
      <c r="X71" s="41">
        <f t="shared" si="3"/>
        <v>3.547962174194897E-2</v>
      </c>
    </row>
    <row r="72" spans="1:24" x14ac:dyDescent="0.25">
      <c r="A72" s="8" t="s">
        <v>64</v>
      </c>
      <c r="B72" s="52">
        <v>7798</v>
      </c>
      <c r="C72" s="52">
        <v>5977</v>
      </c>
      <c r="D72" s="53">
        <f t="shared" si="1"/>
        <v>0.76647858425237236</v>
      </c>
      <c r="E72" s="52">
        <v>1821</v>
      </c>
      <c r="F72" s="53">
        <f t="shared" si="2"/>
        <v>0.23352141574762761</v>
      </c>
      <c r="G72" s="10">
        <v>6789.6</v>
      </c>
      <c r="H72" s="10">
        <v>6788.1332060000004</v>
      </c>
      <c r="I72" s="10"/>
      <c r="J72" s="45">
        <v>0.112649</v>
      </c>
      <c r="K72" s="46">
        <v>0</v>
      </c>
      <c r="L72" s="10"/>
      <c r="M72" s="55">
        <v>6788.1332060000004</v>
      </c>
      <c r="N72" s="10"/>
      <c r="O72" s="27">
        <v>4149.9378360000001</v>
      </c>
      <c r="P72" s="28">
        <f t="shared" si="7"/>
        <v>0.61135185625583899</v>
      </c>
      <c r="Q72" s="27">
        <v>269.62287700000002</v>
      </c>
      <c r="R72" s="28">
        <f t="shared" si="8"/>
        <v>6.4970341160551309E-2</v>
      </c>
      <c r="T72" s="35">
        <v>6788.1332060000004</v>
      </c>
      <c r="U72" s="35">
        <v>6789.6</v>
      </c>
      <c r="V72" s="40">
        <v>0</v>
      </c>
      <c r="W72" s="40">
        <v>0</v>
      </c>
      <c r="X72" s="41"/>
    </row>
    <row r="73" spans="1:24" x14ac:dyDescent="0.25">
      <c r="A73" s="9" t="s">
        <v>65</v>
      </c>
      <c r="B73" s="52">
        <v>6120</v>
      </c>
      <c r="C73" s="52">
        <v>4954</v>
      </c>
      <c r="D73" s="53">
        <f t="shared" si="1"/>
        <v>0.80947712418300655</v>
      </c>
      <c r="E73" s="52">
        <v>1166</v>
      </c>
      <c r="F73" s="53">
        <f t="shared" si="2"/>
        <v>0.19052287581699345</v>
      </c>
      <c r="G73" s="10">
        <v>25468.9</v>
      </c>
      <c r="H73" s="10">
        <v>273.74224299999997</v>
      </c>
      <c r="I73" s="10"/>
      <c r="J73" s="47">
        <v>7.8666E-2</v>
      </c>
      <c r="K73" s="48">
        <v>0</v>
      </c>
      <c r="L73" s="10"/>
      <c r="M73" s="55">
        <v>273.74224299999997</v>
      </c>
      <c r="N73" s="10"/>
      <c r="O73" s="27">
        <v>0</v>
      </c>
      <c r="P73" s="28">
        <f t="shared" ref="P73:P87" si="9">O73/H73</f>
        <v>0</v>
      </c>
      <c r="Q73" s="27">
        <v>0</v>
      </c>
      <c r="R73" s="28"/>
      <c r="T73" s="35">
        <v>273.74224299999997</v>
      </c>
      <c r="U73" s="35">
        <v>25468.9</v>
      </c>
      <c r="V73" s="40">
        <v>273.74224099999998</v>
      </c>
      <c r="W73" s="40">
        <v>207.74342300000001</v>
      </c>
      <c r="X73" s="41">
        <f t="shared" si="3"/>
        <v>0.75890159385375977</v>
      </c>
    </row>
    <row r="74" spans="1:24" x14ac:dyDescent="0.25">
      <c r="A74" s="8" t="s">
        <v>66</v>
      </c>
      <c r="B74" s="52">
        <v>29929</v>
      </c>
      <c r="C74" s="52">
        <v>7743</v>
      </c>
      <c r="D74" s="53">
        <f t="shared" ref="D74:D87" si="10">C74/B74</f>
        <v>0.25871228574292493</v>
      </c>
      <c r="E74" s="52">
        <v>22186</v>
      </c>
      <c r="F74" s="53">
        <f t="shared" ref="F74:F87" si="11">E74/B74</f>
        <v>0.74128771425707507</v>
      </c>
      <c r="G74" s="10">
        <v>16569.3</v>
      </c>
      <c r="H74" s="10">
        <v>16589.858933</v>
      </c>
      <c r="I74" s="10"/>
      <c r="J74" s="45">
        <v>6.9074999999999998E-2</v>
      </c>
      <c r="K74" s="45">
        <v>2.5039069999999999</v>
      </c>
      <c r="L74" s="10"/>
      <c r="M74" s="55">
        <v>16589.858933</v>
      </c>
      <c r="N74" s="10"/>
      <c r="O74" s="27">
        <v>2552.7778159999998</v>
      </c>
      <c r="P74" s="28">
        <f t="shared" si="9"/>
        <v>0.15387580004807025</v>
      </c>
      <c r="Q74" s="27">
        <v>152.10878700000001</v>
      </c>
      <c r="R74" s="28">
        <f t="shared" ref="R74:R79" si="12">Q74/O74</f>
        <v>5.9585595756368022E-2</v>
      </c>
      <c r="T74" s="35">
        <v>16589.858933</v>
      </c>
      <c r="U74" s="35">
        <v>16569.3</v>
      </c>
      <c r="V74" s="40">
        <v>3304.950789</v>
      </c>
      <c r="W74" s="40">
        <v>148.779842</v>
      </c>
      <c r="X74" s="41">
        <f t="shared" ref="X74:X87" si="13">W74/V74</f>
        <v>4.5017263946921661E-2</v>
      </c>
    </row>
    <row r="75" spans="1:24" x14ac:dyDescent="0.25">
      <c r="A75" s="8" t="s">
        <v>67</v>
      </c>
      <c r="B75" s="52">
        <v>1259</v>
      </c>
      <c r="C75" s="52">
        <v>1259</v>
      </c>
      <c r="D75" s="53">
        <f t="shared" si="10"/>
        <v>1</v>
      </c>
      <c r="E75" s="54">
        <v>0</v>
      </c>
      <c r="F75" s="53">
        <f t="shared" si="11"/>
        <v>0</v>
      </c>
      <c r="G75" s="10">
        <v>25468.3</v>
      </c>
      <c r="H75" s="10">
        <v>15127.296423</v>
      </c>
      <c r="I75" s="10"/>
      <c r="J75" s="46">
        <v>0</v>
      </c>
      <c r="K75" s="46">
        <v>0</v>
      </c>
      <c r="L75" s="10"/>
      <c r="M75" s="55">
        <v>15127.296423</v>
      </c>
      <c r="N75" s="10"/>
      <c r="O75" s="27">
        <v>326.83006399999999</v>
      </c>
      <c r="P75" s="28">
        <f t="shared" si="9"/>
        <v>2.1605318945365388E-2</v>
      </c>
      <c r="Q75" s="27">
        <v>4.2588629999999998</v>
      </c>
      <c r="R75" s="28">
        <f t="shared" si="12"/>
        <v>1.3030817752432958E-2</v>
      </c>
      <c r="T75" s="35">
        <v>15127.296423</v>
      </c>
      <c r="U75" s="35">
        <v>25468.3</v>
      </c>
      <c r="V75" s="40">
        <v>15127.296453999999</v>
      </c>
      <c r="W75" s="40">
        <v>2341.1537899999998</v>
      </c>
      <c r="X75" s="41">
        <f t="shared" si="13"/>
        <v>0.15476352943297716</v>
      </c>
    </row>
    <row r="76" spans="1:24" x14ac:dyDescent="0.25">
      <c r="A76" s="8" t="s">
        <v>68</v>
      </c>
      <c r="B76" s="52">
        <v>5853</v>
      </c>
      <c r="C76" s="52">
        <v>5348</v>
      </c>
      <c r="D76" s="53">
        <f t="shared" si="10"/>
        <v>0.91371946010592864</v>
      </c>
      <c r="E76" s="52">
        <v>505</v>
      </c>
      <c r="F76" s="53">
        <f t="shared" si="11"/>
        <v>8.6280539894071417E-2</v>
      </c>
      <c r="G76" s="10">
        <v>9231.7999999999993</v>
      </c>
      <c r="H76" s="10">
        <v>1614.66857</v>
      </c>
      <c r="I76" s="10"/>
      <c r="J76" s="45">
        <v>3.3762E-2</v>
      </c>
      <c r="K76" s="46">
        <v>0</v>
      </c>
      <c r="L76" s="10"/>
      <c r="M76" s="55">
        <v>1614.66857</v>
      </c>
      <c r="N76" s="10"/>
      <c r="O76" s="27">
        <v>616.17862500000001</v>
      </c>
      <c r="P76" s="28">
        <f t="shared" si="9"/>
        <v>0.38161306688467961</v>
      </c>
      <c r="Q76" s="27">
        <v>1.890048</v>
      </c>
      <c r="R76" s="28">
        <f t="shared" si="12"/>
        <v>3.0673702775717024E-3</v>
      </c>
      <c r="T76" s="35">
        <v>1614.66857</v>
      </c>
      <c r="U76" s="35">
        <v>9231.7999999999993</v>
      </c>
      <c r="V76" s="40">
        <v>31.848656999999999</v>
      </c>
      <c r="W76" s="40">
        <v>3.0820000000000001E-3</v>
      </c>
      <c r="X76" s="41">
        <f t="shared" si="13"/>
        <v>9.6770171502051096E-5</v>
      </c>
    </row>
    <row r="77" spans="1:24" x14ac:dyDescent="0.25">
      <c r="A77" s="8" t="s">
        <v>69</v>
      </c>
      <c r="B77" s="52">
        <v>8400</v>
      </c>
      <c r="C77" s="52">
        <v>204</v>
      </c>
      <c r="D77" s="53">
        <f t="shared" si="10"/>
        <v>2.4285714285714285E-2</v>
      </c>
      <c r="E77" s="52">
        <v>8196</v>
      </c>
      <c r="F77" s="53">
        <f t="shared" si="11"/>
        <v>0.97571428571428576</v>
      </c>
      <c r="G77" s="10">
        <v>6161.3</v>
      </c>
      <c r="H77" s="10">
        <v>227.806208</v>
      </c>
      <c r="I77" s="10"/>
      <c r="J77" s="45">
        <v>0.32331700000000002</v>
      </c>
      <c r="K77" s="46">
        <v>0</v>
      </c>
      <c r="L77" s="10"/>
      <c r="M77" s="55">
        <v>227.806208</v>
      </c>
      <c r="N77" s="10"/>
      <c r="O77" s="27">
        <v>227.80620500000001</v>
      </c>
      <c r="P77" s="28">
        <f t="shared" si="9"/>
        <v>0.99999998683091207</v>
      </c>
      <c r="Q77" s="27">
        <v>0.33905200000000002</v>
      </c>
      <c r="R77" s="28">
        <f t="shared" si="12"/>
        <v>1.4883352277432478E-3</v>
      </c>
      <c r="T77" s="35">
        <v>227.806208</v>
      </c>
      <c r="U77" s="35">
        <v>6161.3</v>
      </c>
      <c r="V77" s="40">
        <v>0</v>
      </c>
      <c r="W77" s="40">
        <v>0</v>
      </c>
      <c r="X77" s="41"/>
    </row>
    <row r="78" spans="1:24" x14ac:dyDescent="0.25">
      <c r="A78" s="8" t="s">
        <v>70</v>
      </c>
      <c r="B78" s="52">
        <v>379</v>
      </c>
      <c r="C78" s="52">
        <v>379</v>
      </c>
      <c r="D78" s="53">
        <f t="shared" si="10"/>
        <v>1</v>
      </c>
      <c r="E78" s="54">
        <v>0</v>
      </c>
      <c r="F78" s="53">
        <f t="shared" si="11"/>
        <v>0</v>
      </c>
      <c r="G78" s="10">
        <v>10022.200000000001</v>
      </c>
      <c r="H78" s="10">
        <v>9506.9233139999997</v>
      </c>
      <c r="I78" s="10"/>
      <c r="J78" s="46">
        <v>0</v>
      </c>
      <c r="K78" s="46">
        <v>0</v>
      </c>
      <c r="L78" s="10"/>
      <c r="M78" s="55">
        <v>9506.9233139999997</v>
      </c>
      <c r="N78" s="10"/>
      <c r="O78" s="27">
        <v>74.247906999999998</v>
      </c>
      <c r="P78" s="28">
        <f t="shared" si="9"/>
        <v>7.8098775542516175E-3</v>
      </c>
      <c r="Q78" s="27">
        <v>6.550764</v>
      </c>
      <c r="R78" s="28">
        <f t="shared" si="12"/>
        <v>8.8228264804824735E-2</v>
      </c>
      <c r="T78" s="35">
        <v>9506.9233139999997</v>
      </c>
      <c r="U78" s="35">
        <v>10022.200000000001</v>
      </c>
      <c r="V78" s="40">
        <v>9506.9233089999998</v>
      </c>
      <c r="W78" s="40">
        <v>3774.9017050000002</v>
      </c>
      <c r="X78" s="41">
        <f t="shared" si="13"/>
        <v>0.39706870270283784</v>
      </c>
    </row>
    <row r="79" spans="1:24" x14ac:dyDescent="0.25">
      <c r="A79" s="8" t="s">
        <v>71</v>
      </c>
      <c r="B79" s="52">
        <v>887</v>
      </c>
      <c r="C79" s="52">
        <v>887</v>
      </c>
      <c r="D79" s="53">
        <f t="shared" si="10"/>
        <v>1</v>
      </c>
      <c r="E79" s="54">
        <v>0</v>
      </c>
      <c r="F79" s="53">
        <f t="shared" si="11"/>
        <v>0</v>
      </c>
      <c r="G79" s="10">
        <v>5146.6000000000004</v>
      </c>
      <c r="H79" s="10">
        <v>5138.0055039999997</v>
      </c>
      <c r="I79" s="10"/>
      <c r="J79" s="46">
        <v>0</v>
      </c>
      <c r="K79" s="46">
        <v>0</v>
      </c>
      <c r="L79" s="10"/>
      <c r="M79" s="55">
        <v>5138.0055039999997</v>
      </c>
      <c r="N79" s="10"/>
      <c r="O79" s="27">
        <v>1420.1092980000001</v>
      </c>
      <c r="P79" s="28">
        <f t="shared" si="9"/>
        <v>0.27639310563105229</v>
      </c>
      <c r="Q79" s="27">
        <v>175.981651</v>
      </c>
      <c r="R79" s="28">
        <f t="shared" si="12"/>
        <v>0.12392120187357578</v>
      </c>
      <c r="T79" s="35">
        <v>5138.0055039999997</v>
      </c>
      <c r="U79" s="35">
        <v>5146.6000000000004</v>
      </c>
      <c r="V79" s="40">
        <v>0</v>
      </c>
      <c r="W79" s="40">
        <v>0</v>
      </c>
      <c r="X79" s="41"/>
    </row>
    <row r="80" spans="1:24" x14ac:dyDescent="0.25">
      <c r="A80" s="8" t="s">
        <v>72</v>
      </c>
      <c r="B80" s="52">
        <v>3992</v>
      </c>
      <c r="C80" s="52">
        <v>3909</v>
      </c>
      <c r="D80" s="53">
        <f t="shared" si="10"/>
        <v>0.97920841683366733</v>
      </c>
      <c r="E80" s="52">
        <v>83</v>
      </c>
      <c r="F80" s="53">
        <f t="shared" si="11"/>
        <v>2.0791583166332665E-2</v>
      </c>
      <c r="G80" s="10">
        <v>32778.800000000003</v>
      </c>
      <c r="H80" s="10">
        <v>18.884689999999999</v>
      </c>
      <c r="I80" s="10"/>
      <c r="J80" s="45">
        <v>7.221E-3</v>
      </c>
      <c r="K80" s="46">
        <v>0</v>
      </c>
      <c r="L80" s="10"/>
      <c r="M80" s="55">
        <v>18.884689999999999</v>
      </c>
      <c r="N80" s="10"/>
      <c r="O80" s="27">
        <v>0</v>
      </c>
      <c r="P80" s="28">
        <f t="shared" si="9"/>
        <v>0</v>
      </c>
      <c r="Q80" s="27">
        <v>0</v>
      </c>
      <c r="R80" s="28"/>
      <c r="T80" s="35">
        <v>18.884689999999999</v>
      </c>
      <c r="U80" s="35">
        <v>32778.800000000003</v>
      </c>
      <c r="V80" s="40">
        <v>18.884650000000001</v>
      </c>
      <c r="W80" s="40">
        <v>0</v>
      </c>
      <c r="X80" s="41">
        <f t="shared" si="13"/>
        <v>0</v>
      </c>
    </row>
    <row r="81" spans="1:24" x14ac:dyDescent="0.25">
      <c r="A81" s="8" t="s">
        <v>73</v>
      </c>
      <c r="B81" s="52">
        <v>1763</v>
      </c>
      <c r="C81" s="52">
        <v>1763</v>
      </c>
      <c r="D81" s="53">
        <f t="shared" si="10"/>
        <v>1</v>
      </c>
      <c r="E81" s="54">
        <v>0</v>
      </c>
      <c r="F81" s="53">
        <f t="shared" si="11"/>
        <v>0</v>
      </c>
      <c r="G81" s="10">
        <v>27734.799999999999</v>
      </c>
      <c r="H81" s="10">
        <v>7323.7796040000003</v>
      </c>
      <c r="I81" s="10"/>
      <c r="J81" s="46">
        <v>0</v>
      </c>
      <c r="K81" s="46">
        <v>0</v>
      </c>
      <c r="L81" s="10"/>
      <c r="M81" s="55">
        <v>7323.7796040000003</v>
      </c>
      <c r="N81" s="10"/>
      <c r="O81" s="27">
        <v>202.85129599999999</v>
      </c>
      <c r="P81" s="28">
        <f t="shared" si="9"/>
        <v>2.7697624309886319E-2</v>
      </c>
      <c r="Q81" s="27">
        <v>21.297495999999999</v>
      </c>
      <c r="R81" s="28">
        <f>Q81/O81</f>
        <v>0.10499068243566953</v>
      </c>
      <c r="T81" s="35">
        <v>7323.7796040000003</v>
      </c>
      <c r="U81" s="35">
        <v>27734.799999999999</v>
      </c>
      <c r="V81" s="40">
        <v>7323.7796129999997</v>
      </c>
      <c r="W81" s="40">
        <v>753.09265600000003</v>
      </c>
      <c r="X81" s="41">
        <f t="shared" si="13"/>
        <v>0.10282841589924833</v>
      </c>
    </row>
    <row r="82" spans="1:24" x14ac:dyDescent="0.25">
      <c r="A82" s="8" t="s">
        <v>74</v>
      </c>
      <c r="B82" s="52">
        <v>1519</v>
      </c>
      <c r="C82" s="52">
        <v>1519</v>
      </c>
      <c r="D82" s="53">
        <f t="shared" si="10"/>
        <v>1</v>
      </c>
      <c r="E82" s="54">
        <v>0</v>
      </c>
      <c r="F82" s="53">
        <f t="shared" si="11"/>
        <v>0</v>
      </c>
      <c r="G82" s="10">
        <v>14381.5</v>
      </c>
      <c r="H82" s="10">
        <v>14381.549536</v>
      </c>
      <c r="I82" s="10"/>
      <c r="J82" s="46">
        <v>0</v>
      </c>
      <c r="K82" s="45">
        <v>0.13838500000000001</v>
      </c>
      <c r="L82" s="10"/>
      <c r="M82" s="55">
        <v>14381.549536</v>
      </c>
      <c r="N82" s="10"/>
      <c r="O82" s="27">
        <v>0</v>
      </c>
      <c r="P82" s="28">
        <f t="shared" si="9"/>
        <v>0</v>
      </c>
      <c r="Q82" s="27">
        <v>0</v>
      </c>
      <c r="R82" s="28"/>
      <c r="T82" s="35">
        <v>14381.549536</v>
      </c>
      <c r="U82" s="35">
        <v>14381.5</v>
      </c>
      <c r="V82" s="40">
        <v>14381.54954</v>
      </c>
      <c r="W82" s="40">
        <v>2997.4698739999999</v>
      </c>
      <c r="X82" s="41">
        <f t="shared" si="13"/>
        <v>0.20842468091932742</v>
      </c>
    </row>
    <row r="83" spans="1:24" x14ac:dyDescent="0.25">
      <c r="A83" s="8" t="s">
        <v>75</v>
      </c>
      <c r="B83" s="52">
        <v>2943</v>
      </c>
      <c r="C83" s="52">
        <v>2272</v>
      </c>
      <c r="D83" s="53">
        <f t="shared" si="10"/>
        <v>0.77200135915732249</v>
      </c>
      <c r="E83" s="52">
        <v>671</v>
      </c>
      <c r="F83" s="53">
        <f t="shared" si="11"/>
        <v>0.22799864084267754</v>
      </c>
      <c r="G83" s="10">
        <v>35502</v>
      </c>
      <c r="H83" s="10">
        <v>27761.758447</v>
      </c>
      <c r="I83" s="10"/>
      <c r="J83" s="45">
        <v>8.7286000000000002E-2</v>
      </c>
      <c r="K83" s="45">
        <v>0.159248</v>
      </c>
      <c r="L83" s="10"/>
      <c r="M83" s="55">
        <v>27761.758447</v>
      </c>
      <c r="N83" s="10"/>
      <c r="O83" s="27">
        <v>1170.617238</v>
      </c>
      <c r="P83" s="28">
        <f t="shared" si="9"/>
        <v>4.2166537837825604E-2</v>
      </c>
      <c r="Q83" s="27">
        <v>50.361927999999999</v>
      </c>
      <c r="R83" s="28">
        <f t="shared" ref="R83:R89" si="14">Q83/O83</f>
        <v>4.3021686649722814E-2</v>
      </c>
      <c r="T83" s="35">
        <v>27761.758447</v>
      </c>
      <c r="U83" s="35">
        <v>35502</v>
      </c>
      <c r="V83" s="40">
        <v>27761.758378999999</v>
      </c>
      <c r="W83" s="40">
        <v>7169.9964540000001</v>
      </c>
      <c r="X83" s="41">
        <f t="shared" si="13"/>
        <v>0.2582688155453311</v>
      </c>
    </row>
    <row r="84" spans="1:24" x14ac:dyDescent="0.25">
      <c r="A84" s="8" t="s">
        <v>76</v>
      </c>
      <c r="B84" s="52">
        <v>8846</v>
      </c>
      <c r="C84" s="52">
        <v>8367</v>
      </c>
      <c r="D84" s="53">
        <f t="shared" si="10"/>
        <v>0.94585123219534251</v>
      </c>
      <c r="E84" s="52">
        <v>479</v>
      </c>
      <c r="F84" s="53">
        <f t="shared" si="11"/>
        <v>5.4148767804657473E-2</v>
      </c>
      <c r="G84" s="10">
        <v>38463.5</v>
      </c>
      <c r="H84" s="10">
        <v>38463.643277000003</v>
      </c>
      <c r="I84" s="10"/>
      <c r="J84" s="45">
        <v>3.3250000000000002E-2</v>
      </c>
      <c r="K84" s="46">
        <v>0</v>
      </c>
      <c r="L84" s="10"/>
      <c r="M84" s="55">
        <v>38463.643277000003</v>
      </c>
      <c r="N84" s="10"/>
      <c r="O84" s="27">
        <v>2725.1066729999998</v>
      </c>
      <c r="P84" s="28">
        <f t="shared" si="9"/>
        <v>7.0848896277839704E-2</v>
      </c>
      <c r="Q84" s="27">
        <v>354.02793300000002</v>
      </c>
      <c r="R84" s="28">
        <f t="shared" si="14"/>
        <v>0.12991342192496994</v>
      </c>
      <c r="T84" s="35">
        <v>38463.643277000003</v>
      </c>
      <c r="U84" s="35">
        <v>38463.5</v>
      </c>
      <c r="V84" s="40">
        <v>38463.643156999999</v>
      </c>
      <c r="W84" s="40">
        <v>7377.6671100000003</v>
      </c>
      <c r="X84" s="41">
        <f t="shared" si="13"/>
        <v>0.1918088486804542</v>
      </c>
    </row>
    <row r="85" spans="1:24" x14ac:dyDescent="0.25">
      <c r="A85" s="8" t="s">
        <v>77</v>
      </c>
      <c r="B85" s="52">
        <v>1758</v>
      </c>
      <c r="C85" s="52">
        <v>1460</v>
      </c>
      <c r="D85" s="53">
        <f t="shared" si="10"/>
        <v>0.83048919226393625</v>
      </c>
      <c r="E85" s="52">
        <v>298</v>
      </c>
      <c r="F85" s="53">
        <f t="shared" si="11"/>
        <v>0.1695108077360637</v>
      </c>
      <c r="G85" s="10">
        <v>18425.8</v>
      </c>
      <c r="H85" s="10">
        <v>18425.847416000001</v>
      </c>
      <c r="I85" s="10"/>
      <c r="J85" s="45">
        <v>2.2425E-2</v>
      </c>
      <c r="K85" s="46">
        <v>0</v>
      </c>
      <c r="L85" s="10"/>
      <c r="M85" s="55">
        <v>18425.847416000001</v>
      </c>
      <c r="N85" s="10"/>
      <c r="O85" s="27">
        <v>1721.638817</v>
      </c>
      <c r="P85" s="28">
        <f t="shared" si="9"/>
        <v>9.3436072606626647E-2</v>
      </c>
      <c r="Q85" s="27">
        <v>120.157341</v>
      </c>
      <c r="R85" s="28">
        <f t="shared" si="14"/>
        <v>6.9792420926810456E-2</v>
      </c>
      <c r="T85" s="35">
        <v>18425.847416000001</v>
      </c>
      <c r="U85" s="35">
        <v>18425.8</v>
      </c>
      <c r="V85" s="40">
        <v>18425.847377999999</v>
      </c>
      <c r="W85" s="40">
        <v>4027.3178830000002</v>
      </c>
      <c r="X85" s="41">
        <f t="shared" si="13"/>
        <v>0.21856893744862541</v>
      </c>
    </row>
    <row r="86" spans="1:24" x14ac:dyDescent="0.25">
      <c r="A86" s="8" t="s">
        <v>78</v>
      </c>
      <c r="B86" s="52">
        <v>3997</v>
      </c>
      <c r="C86" s="52">
        <v>2357</v>
      </c>
      <c r="D86" s="53">
        <f t="shared" si="10"/>
        <v>0.58969226920190143</v>
      </c>
      <c r="E86" s="52">
        <v>1640</v>
      </c>
      <c r="F86" s="53">
        <f t="shared" si="11"/>
        <v>0.41030773079809857</v>
      </c>
      <c r="G86" s="10">
        <v>16447.3</v>
      </c>
      <c r="H86" s="10">
        <v>16447.337286999998</v>
      </c>
      <c r="I86" s="10"/>
      <c r="J86" s="45">
        <v>0.199043</v>
      </c>
      <c r="K86" s="46">
        <v>0</v>
      </c>
      <c r="L86" s="10"/>
      <c r="M86" s="55">
        <v>16447.337286999998</v>
      </c>
      <c r="N86" s="10"/>
      <c r="O86" s="27">
        <v>1995.405223</v>
      </c>
      <c r="P86" s="28">
        <f t="shared" si="9"/>
        <v>0.12132086721278412</v>
      </c>
      <c r="Q86" s="27">
        <v>168.08670000000001</v>
      </c>
      <c r="R86" s="28">
        <f t="shared" si="14"/>
        <v>8.4236874827504651E-2</v>
      </c>
      <c r="T86" s="35">
        <v>16447.337286999998</v>
      </c>
      <c r="U86" s="35">
        <v>16447.3</v>
      </c>
      <c r="V86" s="40">
        <v>15482.596812</v>
      </c>
      <c r="W86" s="40">
        <v>2455.4871429999998</v>
      </c>
      <c r="X86" s="41">
        <f t="shared" si="13"/>
        <v>0.15859659544300997</v>
      </c>
    </row>
    <row r="87" spans="1:24" x14ac:dyDescent="0.25">
      <c r="A87" s="8" t="s">
        <v>79</v>
      </c>
      <c r="B87" s="52">
        <v>12567</v>
      </c>
      <c r="C87" s="52">
        <v>10463</v>
      </c>
      <c r="D87" s="53">
        <f t="shared" si="10"/>
        <v>0.83257738521524627</v>
      </c>
      <c r="E87" s="52">
        <v>2104</v>
      </c>
      <c r="F87" s="53">
        <f t="shared" si="11"/>
        <v>0.16742261478475373</v>
      </c>
      <c r="G87" s="10">
        <v>17772.3</v>
      </c>
      <c r="H87" s="10">
        <v>17772.405427000002</v>
      </c>
      <c r="I87" s="10"/>
      <c r="J87" s="45">
        <v>6.2088999999999998E-2</v>
      </c>
      <c r="K87" s="46">
        <v>0</v>
      </c>
      <c r="L87" s="10"/>
      <c r="M87" s="55">
        <v>17772.405427000002</v>
      </c>
      <c r="N87" s="10"/>
      <c r="O87" s="27">
        <v>6953.7075370000002</v>
      </c>
      <c r="P87" s="28">
        <f t="shared" si="9"/>
        <v>0.39126428696229626</v>
      </c>
      <c r="Q87" s="27">
        <v>323.73254600000001</v>
      </c>
      <c r="R87" s="28">
        <f t="shared" si="14"/>
        <v>4.6555387076239643E-2</v>
      </c>
      <c r="T87" s="35">
        <v>17772.405427000002</v>
      </c>
      <c r="U87" s="35">
        <v>17772.3</v>
      </c>
      <c r="V87" s="40">
        <v>1630.3195390000001</v>
      </c>
      <c r="W87" s="40">
        <v>167.78596200000001</v>
      </c>
      <c r="X87" s="41">
        <f t="shared" si="13"/>
        <v>0.10291599774539659</v>
      </c>
    </row>
    <row r="88" spans="1:24" s="18" customFormat="1" x14ac:dyDescent="0.25">
      <c r="A88" s="17"/>
      <c r="B88" s="1"/>
      <c r="C88" s="1"/>
      <c r="D88" s="2"/>
      <c r="E88" s="1"/>
      <c r="F88" s="2"/>
      <c r="G88" s="10"/>
      <c r="H88" s="10"/>
      <c r="I88" s="10"/>
      <c r="L88" s="10"/>
      <c r="M88" s="36"/>
      <c r="N88" s="10"/>
      <c r="O88" s="10"/>
      <c r="P88" s="11"/>
      <c r="Q88" s="10"/>
      <c r="R88" s="11"/>
      <c r="T88" s="36"/>
      <c r="U88" s="36"/>
    </row>
    <row r="89" spans="1:24" s="21" customFormat="1" x14ac:dyDescent="0.25">
      <c r="A89" s="29" t="s">
        <v>80</v>
      </c>
      <c r="B89" s="50">
        <f>SUM(B9:B87)</f>
        <v>751496</v>
      </c>
      <c r="C89" s="30">
        <f>SUM(C9:C87)</f>
        <v>328365</v>
      </c>
      <c r="D89" s="31">
        <f>C89/B89</f>
        <v>0.43694843352459628</v>
      </c>
      <c r="E89" s="50">
        <f>SUM(E9:E87)</f>
        <v>423131</v>
      </c>
      <c r="F89" s="51">
        <f>E89/B89</f>
        <v>0.56305156647540378</v>
      </c>
      <c r="G89" s="12">
        <f t="shared" ref="G89:H89" si="15">SUM(G9:G87)</f>
        <v>1538938.2999999998</v>
      </c>
      <c r="H89" s="12">
        <f t="shared" si="15"/>
        <v>1125355.3378039997</v>
      </c>
      <c r="I89" s="12"/>
      <c r="J89" s="49">
        <f t="shared" ref="J89:K89" si="16">SUM(J9:J87)</f>
        <v>9.9271630000000002</v>
      </c>
      <c r="K89" s="49">
        <f t="shared" si="16"/>
        <v>38.818947000000001</v>
      </c>
      <c r="L89" s="12"/>
      <c r="M89" s="56">
        <f>SUM(M9:M87)</f>
        <v>1125355.3378039997</v>
      </c>
      <c r="N89" s="12"/>
      <c r="O89" s="57">
        <f>SUM(O9:O87)</f>
        <v>110474.81582599996</v>
      </c>
      <c r="P89" s="57">
        <f>O89/H89</f>
        <v>9.8168829093198906E-2</v>
      </c>
      <c r="Q89" s="57">
        <f>SUM(Q9:Q87)</f>
        <v>10981.873499999996</v>
      </c>
      <c r="R89" s="58">
        <f t="shared" si="14"/>
        <v>9.9406126345543452E-2</v>
      </c>
      <c r="V89" s="59">
        <f>SUM(V9:V87)</f>
        <v>914191.39012100024</v>
      </c>
      <c r="W89" s="59">
        <f>SUM(W9:W87)</f>
        <v>145586.73018799999</v>
      </c>
      <c r="X89" s="60">
        <f>W89/V89</f>
        <v>0.15925191569429512</v>
      </c>
    </row>
    <row r="90" spans="1:24" x14ac:dyDescent="0.25">
      <c r="A90" s="3"/>
      <c r="B90" s="3"/>
      <c r="C90" s="3"/>
      <c r="D90" s="3"/>
      <c r="E90" s="3"/>
      <c r="F90" s="3"/>
    </row>
    <row r="91" spans="1:24" x14ac:dyDescent="0.25">
      <c r="A91" s="3"/>
      <c r="B91" s="4"/>
      <c r="C91" s="4"/>
      <c r="D91" s="2"/>
      <c r="E91" s="4"/>
      <c r="F91" s="2"/>
    </row>
    <row r="92" spans="1:24" x14ac:dyDescent="0.25">
      <c r="A92" s="5"/>
      <c r="B92" s="6"/>
      <c r="C92" s="6"/>
      <c r="D92" s="6"/>
      <c r="E92" s="6"/>
      <c r="F92" s="6"/>
    </row>
  </sheetData>
  <pageMargins left="0.7" right="0.7" top="0.75" bottom="0.75" header="0.3" footer="0.3"/>
  <pageSetup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workbookViewId="0">
      <selection activeCell="O9" sqref="O9:U88"/>
    </sheetView>
  </sheetViews>
  <sheetFormatPr defaultRowHeight="15" x14ac:dyDescent="0.25"/>
  <cols>
    <col min="1" max="1" width="15.85546875" style="18" customWidth="1"/>
    <col min="2" max="2" width="10.85546875" style="18" customWidth="1"/>
    <col min="3" max="3" width="11.7109375" style="18" hidden="1" customWidth="1"/>
    <col min="4" max="4" width="0" style="18" hidden="1" customWidth="1"/>
    <col min="5" max="5" width="12.42578125" style="18" customWidth="1"/>
    <col min="6" max="6" width="9.140625" style="18"/>
    <col min="7" max="7" width="11.140625" style="18" hidden="1" customWidth="1"/>
    <col min="8" max="8" width="14.5703125" style="18" hidden="1" customWidth="1"/>
    <col min="9" max="9" width="5.85546875" style="18" customWidth="1"/>
    <col min="10" max="10" width="11.140625" style="18" customWidth="1"/>
    <col min="11" max="11" width="0" style="18" hidden="1" customWidth="1"/>
    <col min="12" max="12" width="10.7109375" style="18" customWidth="1"/>
    <col min="13" max="13" width="9.140625" style="18"/>
  </cols>
  <sheetData>
    <row r="1" spans="1:15" ht="21" x14ac:dyDescent="0.35">
      <c r="A1" s="19" t="s">
        <v>91</v>
      </c>
    </row>
    <row r="2" spans="1:15" ht="18.75" x14ac:dyDescent="0.3">
      <c r="A2" s="16" t="s">
        <v>95</v>
      </c>
    </row>
    <row r="3" spans="1:15" x14ac:dyDescent="0.25">
      <c r="A3" s="20" t="s">
        <v>92</v>
      </c>
    </row>
    <row r="4" spans="1:15" x14ac:dyDescent="0.25">
      <c r="A4" s="20"/>
    </row>
    <row r="5" spans="1:15" x14ac:dyDescent="0.25">
      <c r="A5" s="21"/>
      <c r="B5" s="21" t="s">
        <v>93</v>
      </c>
      <c r="C5" s="21"/>
      <c r="D5" s="21"/>
      <c r="E5" s="21"/>
      <c r="F5" s="21"/>
      <c r="G5" s="21"/>
      <c r="H5" s="21"/>
      <c r="I5" s="21"/>
      <c r="J5" s="21" t="s">
        <v>94</v>
      </c>
      <c r="K5" s="21"/>
      <c r="L5" s="21"/>
      <c r="M5" s="21"/>
    </row>
    <row r="6" spans="1:15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5" ht="54.75" customHeight="1" x14ac:dyDescent="0.25">
      <c r="A7" s="13" t="s">
        <v>0</v>
      </c>
      <c r="B7" s="22" t="s">
        <v>87</v>
      </c>
      <c r="C7" s="22" t="s">
        <v>88</v>
      </c>
      <c r="D7" s="22" t="s">
        <v>89</v>
      </c>
      <c r="E7" s="22" t="s">
        <v>90</v>
      </c>
      <c r="F7" s="22" t="s">
        <v>89</v>
      </c>
      <c r="G7" s="7" t="s">
        <v>81</v>
      </c>
      <c r="H7" s="7" t="s">
        <v>82</v>
      </c>
      <c r="I7" s="7"/>
      <c r="J7" s="26" t="s">
        <v>83</v>
      </c>
      <c r="K7" s="26" t="s">
        <v>84</v>
      </c>
      <c r="L7" s="26" t="s">
        <v>85</v>
      </c>
      <c r="M7" s="26" t="s">
        <v>86</v>
      </c>
    </row>
    <row r="8" spans="1:15" s="18" customFormat="1" x14ac:dyDescent="0.25">
      <c r="A8" s="13"/>
      <c r="B8" s="14"/>
      <c r="C8" s="14"/>
      <c r="D8" s="14"/>
      <c r="E8" s="14"/>
      <c r="F8" s="14"/>
      <c r="G8" s="33"/>
      <c r="H8" s="33"/>
      <c r="I8" s="33"/>
      <c r="J8" s="33"/>
      <c r="K8" s="33"/>
      <c r="L8" s="33"/>
      <c r="M8" s="33"/>
      <c r="N8" s="34"/>
      <c r="O8" s="34"/>
    </row>
    <row r="9" spans="1:15" x14ac:dyDescent="0.25">
      <c r="A9" s="8" t="s">
        <v>48</v>
      </c>
      <c r="B9" s="23">
        <v>109918</v>
      </c>
      <c r="C9" s="23">
        <v>3488</v>
      </c>
      <c r="D9" s="24">
        <f t="shared" ref="D9:D40" si="0">C9/B9</f>
        <v>3.1732746229007076E-2</v>
      </c>
      <c r="E9" s="23">
        <v>106430</v>
      </c>
      <c r="F9" s="24">
        <f t="shared" ref="F9:F40" si="1">E9/B9</f>
        <v>0.96826725377099288</v>
      </c>
      <c r="G9" s="10">
        <v>22354.6</v>
      </c>
      <c r="H9" s="10">
        <v>22354.662439</v>
      </c>
      <c r="I9" s="10"/>
      <c r="J9" s="27">
        <v>84.089680999999999</v>
      </c>
      <c r="K9" s="28">
        <f t="shared" ref="K9:K40" si="2">J9/H9</f>
        <v>3.7616171225782831E-3</v>
      </c>
      <c r="L9" s="27">
        <v>0</v>
      </c>
      <c r="M9" s="28">
        <f t="shared" ref="M9:M20" si="3">L9/J9</f>
        <v>0</v>
      </c>
    </row>
    <row r="10" spans="1:15" x14ac:dyDescent="0.25">
      <c r="A10" s="8" t="s">
        <v>53</v>
      </c>
      <c r="B10" s="23">
        <v>87891</v>
      </c>
      <c r="C10" s="23">
        <v>13049</v>
      </c>
      <c r="D10" s="24">
        <f t="shared" si="0"/>
        <v>0.14846798875880352</v>
      </c>
      <c r="E10" s="23">
        <v>74842</v>
      </c>
      <c r="F10" s="24">
        <f t="shared" si="1"/>
        <v>0.85153201124119648</v>
      </c>
      <c r="G10" s="10">
        <v>20305</v>
      </c>
      <c r="H10" s="10">
        <v>20281.138932999998</v>
      </c>
      <c r="I10" s="10"/>
      <c r="J10" s="27">
        <v>67.755782999999994</v>
      </c>
      <c r="K10" s="28">
        <f t="shared" si="2"/>
        <v>3.3408273186153613E-3</v>
      </c>
      <c r="L10" s="27">
        <v>4.7552139999999996</v>
      </c>
      <c r="M10" s="28">
        <f t="shared" si="3"/>
        <v>7.0181669954282724E-2</v>
      </c>
    </row>
    <row r="11" spans="1:15" x14ac:dyDescent="0.25">
      <c r="A11" s="8" t="s">
        <v>19</v>
      </c>
      <c r="B11" s="23">
        <v>42199</v>
      </c>
      <c r="C11" s="23">
        <v>8230</v>
      </c>
      <c r="D11" s="24">
        <f t="shared" si="0"/>
        <v>0.19502831820659258</v>
      </c>
      <c r="E11" s="23">
        <v>33969</v>
      </c>
      <c r="F11" s="24">
        <f t="shared" si="1"/>
        <v>0.80497168179340739</v>
      </c>
      <c r="G11" s="10">
        <v>42999.8</v>
      </c>
      <c r="H11" s="10">
        <v>42999.975324999999</v>
      </c>
      <c r="I11" s="10"/>
      <c r="J11" s="27">
        <v>1167.124896</v>
      </c>
      <c r="K11" s="28">
        <f t="shared" si="2"/>
        <v>2.7142455017211107E-2</v>
      </c>
      <c r="L11" s="27">
        <v>37.222771999999999</v>
      </c>
      <c r="M11" s="28">
        <f t="shared" si="3"/>
        <v>3.189270670822876E-2</v>
      </c>
    </row>
    <row r="12" spans="1:15" x14ac:dyDescent="0.25">
      <c r="A12" s="8" t="s">
        <v>66</v>
      </c>
      <c r="B12" s="23">
        <v>29929</v>
      </c>
      <c r="C12" s="23">
        <v>7743</v>
      </c>
      <c r="D12" s="24">
        <f t="shared" si="0"/>
        <v>0.25871228574292493</v>
      </c>
      <c r="E12" s="23">
        <v>22186</v>
      </c>
      <c r="F12" s="24">
        <f t="shared" si="1"/>
        <v>0.74128771425707507</v>
      </c>
      <c r="G12" s="10">
        <v>16569.3</v>
      </c>
      <c r="H12" s="10">
        <v>16589.858933</v>
      </c>
      <c r="I12" s="10"/>
      <c r="J12" s="27">
        <v>2552.7778159999998</v>
      </c>
      <c r="K12" s="28">
        <f t="shared" si="2"/>
        <v>0.15387580004807025</v>
      </c>
      <c r="L12" s="27">
        <v>152.10878700000001</v>
      </c>
      <c r="M12" s="28">
        <f t="shared" si="3"/>
        <v>5.9585595756368022E-2</v>
      </c>
    </row>
    <row r="13" spans="1:15" x14ac:dyDescent="0.25">
      <c r="A13" s="8" t="s">
        <v>50</v>
      </c>
      <c r="B13" s="23">
        <v>26575</v>
      </c>
      <c r="C13" s="23">
        <v>5089</v>
      </c>
      <c r="D13" s="24">
        <f t="shared" si="0"/>
        <v>0.19149576669802446</v>
      </c>
      <c r="E13" s="23">
        <v>21486</v>
      </c>
      <c r="F13" s="24">
        <f t="shared" si="1"/>
        <v>0.80850423330197552</v>
      </c>
      <c r="G13" s="10">
        <v>21412.3</v>
      </c>
      <c r="H13" s="10">
        <v>21412.378239999998</v>
      </c>
      <c r="I13" s="10"/>
      <c r="J13" s="27">
        <v>2251.672759</v>
      </c>
      <c r="K13" s="28">
        <f t="shared" si="2"/>
        <v>0.10515752775157404</v>
      </c>
      <c r="L13" s="27">
        <v>96.862880000000004</v>
      </c>
      <c r="M13" s="28">
        <f t="shared" si="3"/>
        <v>4.3018187084618013E-2</v>
      </c>
    </row>
    <row r="14" spans="1:15" x14ac:dyDescent="0.25">
      <c r="A14" s="8" t="s">
        <v>23</v>
      </c>
      <c r="B14" s="23">
        <v>34658</v>
      </c>
      <c r="C14" s="23">
        <v>14662</v>
      </c>
      <c r="D14" s="24">
        <f t="shared" si="0"/>
        <v>0.42304806970973513</v>
      </c>
      <c r="E14" s="23">
        <v>19996</v>
      </c>
      <c r="F14" s="24">
        <f t="shared" si="1"/>
        <v>0.57695193029026492</v>
      </c>
      <c r="G14" s="10">
        <v>23225.599999999999</v>
      </c>
      <c r="H14" s="10">
        <v>22730.750462</v>
      </c>
      <c r="I14" s="10"/>
      <c r="J14" s="27">
        <v>6236.2563819999996</v>
      </c>
      <c r="K14" s="28">
        <f t="shared" si="2"/>
        <v>0.27435329917617218</v>
      </c>
      <c r="L14" s="27">
        <v>574.43886699999996</v>
      </c>
      <c r="M14" s="28">
        <f t="shared" si="3"/>
        <v>9.2112772761881623E-2</v>
      </c>
    </row>
    <row r="15" spans="1:15" x14ac:dyDescent="0.25">
      <c r="A15" s="8" t="s">
        <v>40</v>
      </c>
      <c r="B15" s="23">
        <v>24550</v>
      </c>
      <c r="C15" s="23">
        <v>9391</v>
      </c>
      <c r="D15" s="24">
        <f t="shared" si="0"/>
        <v>0.38252545824847251</v>
      </c>
      <c r="E15" s="23">
        <v>15159</v>
      </c>
      <c r="F15" s="24">
        <f t="shared" si="1"/>
        <v>0.61747454175152749</v>
      </c>
      <c r="G15" s="10">
        <v>18779.8</v>
      </c>
      <c r="H15" s="10">
        <v>18779.904350000001</v>
      </c>
      <c r="I15" s="10"/>
      <c r="J15" s="27">
        <v>737.97392200000002</v>
      </c>
      <c r="K15" s="28">
        <f t="shared" si="2"/>
        <v>3.929593613718272E-2</v>
      </c>
      <c r="L15" s="27">
        <v>62.960954999999998</v>
      </c>
      <c r="M15" s="28">
        <f t="shared" si="3"/>
        <v>8.5315961882999974E-2</v>
      </c>
    </row>
    <row r="16" spans="1:15" x14ac:dyDescent="0.25">
      <c r="A16" s="8" t="s">
        <v>30</v>
      </c>
      <c r="B16" s="23">
        <v>17792</v>
      </c>
      <c r="C16" s="23">
        <v>7247</v>
      </c>
      <c r="D16" s="24">
        <f t="shared" si="0"/>
        <v>0.40731789568345322</v>
      </c>
      <c r="E16" s="23">
        <v>10545</v>
      </c>
      <c r="F16" s="24">
        <f t="shared" si="1"/>
        <v>0.59268210431654678</v>
      </c>
      <c r="G16" s="10">
        <v>24064.5</v>
      </c>
      <c r="H16" s="10">
        <v>24064.638743</v>
      </c>
      <c r="I16" s="10"/>
      <c r="J16" s="27">
        <v>1583.7264749999999</v>
      </c>
      <c r="K16" s="28">
        <f t="shared" si="2"/>
        <v>6.5811354656661089E-2</v>
      </c>
      <c r="L16" s="27">
        <v>352.41059100000001</v>
      </c>
      <c r="M16" s="28">
        <f t="shared" si="3"/>
        <v>0.22251985842441638</v>
      </c>
    </row>
    <row r="17" spans="1:13" x14ac:dyDescent="0.25">
      <c r="A17" s="8" t="s">
        <v>45</v>
      </c>
      <c r="B17" s="23">
        <v>24643</v>
      </c>
      <c r="C17" s="23">
        <v>15542</v>
      </c>
      <c r="D17" s="24">
        <f t="shared" si="0"/>
        <v>0.63068619892058597</v>
      </c>
      <c r="E17" s="23">
        <v>9101</v>
      </c>
      <c r="F17" s="24">
        <f t="shared" si="1"/>
        <v>0.36931380107941403</v>
      </c>
      <c r="G17" s="10">
        <v>26958.1</v>
      </c>
      <c r="H17" s="10">
        <v>26958.230626</v>
      </c>
      <c r="I17" s="10"/>
      <c r="J17" s="27">
        <v>3041.7131279999999</v>
      </c>
      <c r="K17" s="28">
        <f t="shared" si="2"/>
        <v>0.11283059226692736</v>
      </c>
      <c r="L17" s="27">
        <v>252.21635800000001</v>
      </c>
      <c r="M17" s="28">
        <f t="shared" si="3"/>
        <v>8.2919179878688423E-2</v>
      </c>
    </row>
    <row r="18" spans="1:13" x14ac:dyDescent="0.25">
      <c r="A18" s="8" t="s">
        <v>51</v>
      </c>
      <c r="B18" s="23">
        <v>14842</v>
      </c>
      <c r="C18" s="23">
        <v>5942</v>
      </c>
      <c r="D18" s="24">
        <f t="shared" si="0"/>
        <v>0.40035035709473116</v>
      </c>
      <c r="E18" s="23">
        <v>8900</v>
      </c>
      <c r="F18" s="24">
        <f t="shared" si="1"/>
        <v>0.59964964290526879</v>
      </c>
      <c r="G18" s="10">
        <v>16298.9</v>
      </c>
      <c r="H18" s="10">
        <v>16298.933741000001</v>
      </c>
      <c r="I18" s="10"/>
      <c r="J18" s="27">
        <v>2821.494502</v>
      </c>
      <c r="K18" s="28">
        <f t="shared" si="2"/>
        <v>0.17310914608496902</v>
      </c>
      <c r="L18" s="27">
        <v>455.59226200000001</v>
      </c>
      <c r="M18" s="28">
        <f t="shared" si="3"/>
        <v>0.16147196518620047</v>
      </c>
    </row>
    <row r="19" spans="1:13" x14ac:dyDescent="0.25">
      <c r="A19" s="8" t="s">
        <v>69</v>
      </c>
      <c r="B19" s="23">
        <v>8400</v>
      </c>
      <c r="C19" s="23">
        <v>204</v>
      </c>
      <c r="D19" s="24">
        <f t="shared" si="0"/>
        <v>2.4285714285714285E-2</v>
      </c>
      <c r="E19" s="23">
        <v>8196</v>
      </c>
      <c r="F19" s="24">
        <f t="shared" si="1"/>
        <v>0.97571428571428576</v>
      </c>
      <c r="G19" s="10">
        <v>6161.3</v>
      </c>
      <c r="H19" s="10">
        <v>227.806208</v>
      </c>
      <c r="I19" s="10"/>
      <c r="J19" s="27">
        <v>227.80620500000001</v>
      </c>
      <c r="K19" s="28">
        <f t="shared" si="2"/>
        <v>0.99999998683091207</v>
      </c>
      <c r="L19" s="27">
        <v>0.33905200000000002</v>
      </c>
      <c r="M19" s="28">
        <f t="shared" si="3"/>
        <v>1.4883352277432478E-3</v>
      </c>
    </row>
    <row r="20" spans="1:13" x14ac:dyDescent="0.25">
      <c r="A20" s="8" t="s">
        <v>38</v>
      </c>
      <c r="B20" s="23">
        <v>13240</v>
      </c>
      <c r="C20" s="23">
        <v>5336</v>
      </c>
      <c r="D20" s="24">
        <f t="shared" si="0"/>
        <v>0.40302114803625377</v>
      </c>
      <c r="E20" s="23">
        <v>7904</v>
      </c>
      <c r="F20" s="24">
        <f t="shared" si="1"/>
        <v>0.59697885196374623</v>
      </c>
      <c r="G20" s="10">
        <v>23760.6</v>
      </c>
      <c r="H20" s="10">
        <v>23760.689286000001</v>
      </c>
      <c r="I20" s="10"/>
      <c r="J20" s="27">
        <v>1048.0641949999999</v>
      </c>
      <c r="K20" s="28">
        <f t="shared" si="2"/>
        <v>4.4109166295000043E-2</v>
      </c>
      <c r="L20" s="27">
        <v>80.480982999999995</v>
      </c>
      <c r="M20" s="28">
        <f t="shared" si="3"/>
        <v>7.6790127345205225E-2</v>
      </c>
    </row>
    <row r="21" spans="1:13" x14ac:dyDescent="0.25">
      <c r="A21" s="8" t="s">
        <v>28</v>
      </c>
      <c r="B21" s="23">
        <v>8691</v>
      </c>
      <c r="C21" s="23">
        <v>1872</v>
      </c>
      <c r="D21" s="24">
        <f t="shared" si="0"/>
        <v>0.21539523645150155</v>
      </c>
      <c r="E21" s="23">
        <v>6819</v>
      </c>
      <c r="F21" s="24">
        <f t="shared" si="1"/>
        <v>0.7846047635484984</v>
      </c>
      <c r="G21" s="10">
        <v>18661.599999999999</v>
      </c>
      <c r="H21" s="10">
        <v>7099.7289360000004</v>
      </c>
      <c r="I21" s="10"/>
      <c r="J21" s="27">
        <v>0</v>
      </c>
      <c r="K21" s="28">
        <f t="shared" si="2"/>
        <v>0</v>
      </c>
      <c r="L21" s="27">
        <v>0</v>
      </c>
      <c r="M21" s="28"/>
    </row>
    <row r="22" spans="1:13" x14ac:dyDescent="0.25">
      <c r="A22" s="8" t="s">
        <v>8</v>
      </c>
      <c r="B22" s="23">
        <v>20745</v>
      </c>
      <c r="C22" s="23">
        <v>14692</v>
      </c>
      <c r="D22" s="24">
        <f t="shared" si="0"/>
        <v>0.70821884791516032</v>
      </c>
      <c r="E22" s="23">
        <v>6053</v>
      </c>
      <c r="F22" s="24">
        <f t="shared" si="1"/>
        <v>0.29178115208483973</v>
      </c>
      <c r="G22" s="10">
        <v>21156.1</v>
      </c>
      <c r="H22" s="10">
        <v>21156.146186999998</v>
      </c>
      <c r="I22" s="10"/>
      <c r="J22" s="27">
        <v>1839.292326</v>
      </c>
      <c r="K22" s="28">
        <f t="shared" si="2"/>
        <v>8.69389117347944E-2</v>
      </c>
      <c r="L22" s="27">
        <v>36.917966999999997</v>
      </c>
      <c r="M22" s="28">
        <f t="shared" ref="M22:M40" si="4">L22/J22</f>
        <v>2.0071832235763917E-2</v>
      </c>
    </row>
    <row r="23" spans="1:13" x14ac:dyDescent="0.25">
      <c r="A23" s="8" t="s">
        <v>44</v>
      </c>
      <c r="B23" s="23">
        <v>8118</v>
      </c>
      <c r="C23" s="23">
        <v>2830</v>
      </c>
      <c r="D23" s="24">
        <f t="shared" si="0"/>
        <v>0.34860803153486081</v>
      </c>
      <c r="E23" s="23">
        <v>5288</v>
      </c>
      <c r="F23" s="24">
        <f t="shared" si="1"/>
        <v>0.65139196846513925</v>
      </c>
      <c r="G23" s="10">
        <v>9783.7999999999993</v>
      </c>
      <c r="H23" s="10">
        <v>9783.8248579999999</v>
      </c>
      <c r="I23" s="10"/>
      <c r="J23" s="27">
        <v>2550.2190129999999</v>
      </c>
      <c r="K23" s="28">
        <f t="shared" si="2"/>
        <v>0.26065665013563144</v>
      </c>
      <c r="L23" s="27">
        <v>143.19671</v>
      </c>
      <c r="M23" s="28">
        <f t="shared" si="4"/>
        <v>5.6150749904239697E-2</v>
      </c>
    </row>
    <row r="24" spans="1:13" x14ac:dyDescent="0.25">
      <c r="A24" s="8" t="s">
        <v>61</v>
      </c>
      <c r="B24" s="23">
        <v>7345</v>
      </c>
      <c r="C24" s="23">
        <v>2326</v>
      </c>
      <c r="D24" s="24">
        <f t="shared" si="0"/>
        <v>0.3166780122532335</v>
      </c>
      <c r="E24" s="23">
        <v>5019</v>
      </c>
      <c r="F24" s="24">
        <f t="shared" si="1"/>
        <v>0.68332198774676656</v>
      </c>
      <c r="G24" s="10">
        <v>14597.2</v>
      </c>
      <c r="H24" s="10">
        <v>14597.306341</v>
      </c>
      <c r="I24" s="10"/>
      <c r="J24" s="27">
        <v>4393.6688109999996</v>
      </c>
      <c r="K24" s="28">
        <f t="shared" si="2"/>
        <v>0.3009917520645119</v>
      </c>
      <c r="L24" s="27">
        <v>94.432588999999993</v>
      </c>
      <c r="M24" s="28">
        <f t="shared" si="4"/>
        <v>2.1492878289683177E-2</v>
      </c>
    </row>
    <row r="25" spans="1:13" x14ac:dyDescent="0.25">
      <c r="A25" s="8" t="s">
        <v>62</v>
      </c>
      <c r="B25" s="23">
        <v>6115</v>
      </c>
      <c r="C25" s="23">
        <v>2015</v>
      </c>
      <c r="D25" s="24">
        <f t="shared" si="0"/>
        <v>0.32951757972199508</v>
      </c>
      <c r="E25" s="23">
        <v>4100</v>
      </c>
      <c r="F25" s="24">
        <f t="shared" si="1"/>
        <v>0.67048242027800486</v>
      </c>
      <c r="G25" s="10">
        <v>24592.400000000001</v>
      </c>
      <c r="H25" s="10">
        <v>20197.953130999998</v>
      </c>
      <c r="I25" s="10"/>
      <c r="J25" s="27">
        <v>2152.9914990000002</v>
      </c>
      <c r="K25" s="28">
        <f t="shared" si="2"/>
        <v>0.10659453881470642</v>
      </c>
      <c r="L25" s="27">
        <v>433.385761</v>
      </c>
      <c r="M25" s="28">
        <f t="shared" si="4"/>
        <v>0.20129469215335716</v>
      </c>
    </row>
    <row r="26" spans="1:13" x14ac:dyDescent="0.25">
      <c r="A26" s="8" t="s">
        <v>41</v>
      </c>
      <c r="B26" s="23">
        <v>5758</v>
      </c>
      <c r="C26" s="23">
        <v>1927</v>
      </c>
      <c r="D26" s="24">
        <f t="shared" si="0"/>
        <v>0.33466481417158733</v>
      </c>
      <c r="E26" s="23">
        <v>3831</v>
      </c>
      <c r="F26" s="24">
        <f t="shared" si="1"/>
        <v>0.66533518582841267</v>
      </c>
      <c r="G26" s="10">
        <v>25708.5</v>
      </c>
      <c r="H26" s="10">
        <v>194.06712200000001</v>
      </c>
      <c r="I26" s="10"/>
      <c r="J26" s="27">
        <v>7.4875999999999998E-2</v>
      </c>
      <c r="K26" s="28">
        <f t="shared" si="2"/>
        <v>3.858252713203012E-4</v>
      </c>
      <c r="L26" s="27">
        <v>0</v>
      </c>
      <c r="M26" s="28">
        <f t="shared" si="4"/>
        <v>0</v>
      </c>
    </row>
    <row r="27" spans="1:13" x14ac:dyDescent="0.25">
      <c r="A27" s="8" t="s">
        <v>1</v>
      </c>
      <c r="B27" s="23">
        <v>4905</v>
      </c>
      <c r="C27" s="23">
        <v>1252</v>
      </c>
      <c r="D27" s="24">
        <f t="shared" si="0"/>
        <v>0.25524974515800203</v>
      </c>
      <c r="E27" s="23">
        <v>3653</v>
      </c>
      <c r="F27" s="24">
        <f t="shared" si="1"/>
        <v>0.74475025484199797</v>
      </c>
      <c r="G27" s="10">
        <v>13167.4</v>
      </c>
      <c r="H27" s="10">
        <v>13167.48602</v>
      </c>
      <c r="I27" s="10"/>
      <c r="J27" s="27">
        <v>1934.8378049999999</v>
      </c>
      <c r="K27" s="28">
        <f t="shared" si="2"/>
        <v>0.14694056269064487</v>
      </c>
      <c r="L27" s="27">
        <v>1305.4717419999999</v>
      </c>
      <c r="M27" s="28">
        <f t="shared" si="4"/>
        <v>0.67471895505990487</v>
      </c>
    </row>
    <row r="28" spans="1:13" x14ac:dyDescent="0.25">
      <c r="A28" s="8" t="s">
        <v>36</v>
      </c>
      <c r="B28" s="23">
        <v>5667</v>
      </c>
      <c r="C28" s="23">
        <v>2311</v>
      </c>
      <c r="D28" s="24">
        <f t="shared" si="0"/>
        <v>0.40779954120345863</v>
      </c>
      <c r="E28" s="23">
        <v>3356</v>
      </c>
      <c r="F28" s="24">
        <f t="shared" si="1"/>
        <v>0.59220045879654137</v>
      </c>
      <c r="G28" s="10">
        <v>28606.799999999999</v>
      </c>
      <c r="H28" s="10">
        <v>9919.9798659999997</v>
      </c>
      <c r="I28" s="10"/>
      <c r="J28" s="27">
        <v>1055.474021</v>
      </c>
      <c r="K28" s="28">
        <f t="shared" si="2"/>
        <v>0.10639880677757819</v>
      </c>
      <c r="L28" s="27">
        <v>87.895959000000005</v>
      </c>
      <c r="M28" s="28">
        <f t="shared" si="4"/>
        <v>8.3276288426998621E-2</v>
      </c>
    </row>
    <row r="29" spans="1:13" x14ac:dyDescent="0.25">
      <c r="A29" s="8" t="s">
        <v>5</v>
      </c>
      <c r="B29" s="23">
        <v>6548</v>
      </c>
      <c r="C29" s="23">
        <v>3409</v>
      </c>
      <c r="D29" s="24">
        <f t="shared" si="0"/>
        <v>0.52061698228466713</v>
      </c>
      <c r="E29" s="23">
        <v>3139</v>
      </c>
      <c r="F29" s="24">
        <f t="shared" si="1"/>
        <v>0.47938301771533293</v>
      </c>
      <c r="G29" s="10">
        <v>7258.5</v>
      </c>
      <c r="H29" s="10">
        <v>7268.2615379999997</v>
      </c>
      <c r="I29" s="10"/>
      <c r="J29" s="27">
        <v>4497.509556</v>
      </c>
      <c r="K29" s="28">
        <f t="shared" si="2"/>
        <v>0.61878752332811282</v>
      </c>
      <c r="L29" s="27">
        <v>394.10140200000001</v>
      </c>
      <c r="M29" s="28">
        <f t="shared" si="4"/>
        <v>8.7626584689351139E-2</v>
      </c>
    </row>
    <row r="30" spans="1:13" x14ac:dyDescent="0.25">
      <c r="A30" s="8" t="s">
        <v>11</v>
      </c>
      <c r="B30" s="23">
        <v>3848</v>
      </c>
      <c r="C30" s="23">
        <v>845</v>
      </c>
      <c r="D30" s="24">
        <f t="shared" si="0"/>
        <v>0.2195945945945946</v>
      </c>
      <c r="E30" s="23">
        <v>3003</v>
      </c>
      <c r="F30" s="24">
        <f t="shared" si="1"/>
        <v>0.78040540540540537</v>
      </c>
      <c r="G30" s="10">
        <v>16252.1</v>
      </c>
      <c r="H30" s="10">
        <v>16252.138239</v>
      </c>
      <c r="I30" s="10"/>
      <c r="J30" s="27">
        <v>1282.046646</v>
      </c>
      <c r="K30" s="28">
        <f t="shared" si="2"/>
        <v>7.8884798242947071E-2</v>
      </c>
      <c r="L30" s="27">
        <v>377.34889399999997</v>
      </c>
      <c r="M30" s="28">
        <f t="shared" si="4"/>
        <v>0.2943332016641772</v>
      </c>
    </row>
    <row r="31" spans="1:13" x14ac:dyDescent="0.25">
      <c r="A31" s="8" t="s">
        <v>9</v>
      </c>
      <c r="B31" s="23">
        <v>7209</v>
      </c>
      <c r="C31" s="23">
        <v>4305</v>
      </c>
      <c r="D31" s="24">
        <f t="shared" si="0"/>
        <v>0.597170203911777</v>
      </c>
      <c r="E31" s="23">
        <v>2904</v>
      </c>
      <c r="F31" s="24">
        <f t="shared" si="1"/>
        <v>0.40282979608822306</v>
      </c>
      <c r="G31" s="10">
        <v>20427.5</v>
      </c>
      <c r="H31" s="10">
        <v>682.32229500000005</v>
      </c>
      <c r="I31" s="10"/>
      <c r="J31" s="27">
        <v>39.048791000000001</v>
      </c>
      <c r="K31" s="28">
        <f t="shared" si="2"/>
        <v>5.7229246774062978E-2</v>
      </c>
      <c r="L31" s="27">
        <v>0</v>
      </c>
      <c r="M31" s="28">
        <f t="shared" si="4"/>
        <v>0</v>
      </c>
    </row>
    <row r="32" spans="1:13" x14ac:dyDescent="0.25">
      <c r="A32" s="8" t="s">
        <v>33</v>
      </c>
      <c r="B32" s="23">
        <v>8639</v>
      </c>
      <c r="C32" s="23">
        <v>5885</v>
      </c>
      <c r="D32" s="24">
        <f t="shared" si="0"/>
        <v>0.68121310336844543</v>
      </c>
      <c r="E32" s="23">
        <v>2754</v>
      </c>
      <c r="F32" s="24">
        <f t="shared" si="1"/>
        <v>0.31878689663155457</v>
      </c>
      <c r="G32" s="10">
        <v>9014.1</v>
      </c>
      <c r="H32" s="10">
        <v>8170.4540699999998</v>
      </c>
      <c r="I32" s="10"/>
      <c r="J32" s="27">
        <v>5298.0057720000004</v>
      </c>
      <c r="K32" s="28">
        <f t="shared" si="2"/>
        <v>0.64843468020376505</v>
      </c>
      <c r="L32" s="27">
        <v>500.38030199999997</v>
      </c>
      <c r="M32" s="28">
        <f t="shared" si="4"/>
        <v>9.4446915223179551E-2</v>
      </c>
    </row>
    <row r="33" spans="1:13" x14ac:dyDescent="0.25">
      <c r="A33" s="8" t="s">
        <v>63</v>
      </c>
      <c r="B33" s="23">
        <v>4363</v>
      </c>
      <c r="C33" s="23">
        <v>1999</v>
      </c>
      <c r="D33" s="24">
        <f t="shared" si="0"/>
        <v>0.45817098326839328</v>
      </c>
      <c r="E33" s="23">
        <v>2364</v>
      </c>
      <c r="F33" s="24">
        <f t="shared" si="1"/>
        <v>0.54182901673160666</v>
      </c>
      <c r="G33" s="10">
        <v>15558.7</v>
      </c>
      <c r="H33" s="10">
        <v>13391.132396999999</v>
      </c>
      <c r="I33" s="10"/>
      <c r="J33" s="27">
        <v>121.86576700000001</v>
      </c>
      <c r="K33" s="28">
        <f t="shared" si="2"/>
        <v>9.1004825721312001E-3</v>
      </c>
      <c r="L33" s="27">
        <v>0</v>
      </c>
      <c r="M33" s="28">
        <f t="shared" si="4"/>
        <v>0</v>
      </c>
    </row>
    <row r="34" spans="1:13" x14ac:dyDescent="0.25">
      <c r="A34" s="8" t="s">
        <v>2</v>
      </c>
      <c r="B34" s="23">
        <v>11513</v>
      </c>
      <c r="C34" s="23">
        <v>9245</v>
      </c>
      <c r="D34" s="24">
        <f t="shared" si="0"/>
        <v>0.80300529835837753</v>
      </c>
      <c r="E34" s="23">
        <v>2268</v>
      </c>
      <c r="F34" s="24">
        <f t="shared" si="1"/>
        <v>0.19699470164162253</v>
      </c>
      <c r="G34" s="10">
        <v>22025.3</v>
      </c>
      <c r="H34" s="10">
        <v>22025.431637000002</v>
      </c>
      <c r="I34" s="10"/>
      <c r="J34" s="27">
        <v>2992.5789580000001</v>
      </c>
      <c r="K34" s="28">
        <f t="shared" si="2"/>
        <v>0.13586925365734207</v>
      </c>
      <c r="L34" s="27">
        <v>162.59867700000001</v>
      </c>
      <c r="M34" s="28">
        <f t="shared" si="4"/>
        <v>5.4333963875983389E-2</v>
      </c>
    </row>
    <row r="35" spans="1:13" x14ac:dyDescent="0.25">
      <c r="A35" s="8" t="s">
        <v>58</v>
      </c>
      <c r="B35" s="23">
        <v>4913</v>
      </c>
      <c r="C35" s="23">
        <v>2651</v>
      </c>
      <c r="D35" s="24">
        <f t="shared" si="0"/>
        <v>0.53958884591899048</v>
      </c>
      <c r="E35" s="23">
        <v>2262</v>
      </c>
      <c r="F35" s="24">
        <f t="shared" si="1"/>
        <v>0.46041115408100958</v>
      </c>
      <c r="G35" s="10">
        <v>18485.7</v>
      </c>
      <c r="H35" s="10">
        <v>7849.0245169999998</v>
      </c>
      <c r="I35" s="10"/>
      <c r="J35" s="27">
        <v>441.58415200000002</v>
      </c>
      <c r="K35" s="28">
        <f t="shared" si="2"/>
        <v>5.6259749354022823E-2</v>
      </c>
      <c r="L35" s="27">
        <v>3.1529000000000001E-2</v>
      </c>
      <c r="M35" s="28">
        <f t="shared" si="4"/>
        <v>7.13997544006063E-5</v>
      </c>
    </row>
    <row r="36" spans="1:13" x14ac:dyDescent="0.25">
      <c r="A36" s="8" t="s">
        <v>35</v>
      </c>
      <c r="B36" s="23">
        <v>4956</v>
      </c>
      <c r="C36" s="23">
        <v>2829</v>
      </c>
      <c r="D36" s="24">
        <f t="shared" si="0"/>
        <v>0.57082324455205813</v>
      </c>
      <c r="E36" s="23">
        <v>2127</v>
      </c>
      <c r="F36" s="24">
        <f t="shared" si="1"/>
        <v>0.42917675544794187</v>
      </c>
      <c r="G36" s="10">
        <v>28671.7</v>
      </c>
      <c r="H36" s="10">
        <v>28671.861862999998</v>
      </c>
      <c r="I36" s="10"/>
      <c r="J36" s="27">
        <v>1450.645663</v>
      </c>
      <c r="K36" s="28">
        <f t="shared" si="2"/>
        <v>5.0594749302695467E-2</v>
      </c>
      <c r="L36" s="27">
        <v>237.31690599999999</v>
      </c>
      <c r="M36" s="28">
        <f t="shared" si="4"/>
        <v>0.16359398580437487</v>
      </c>
    </row>
    <row r="37" spans="1:13" x14ac:dyDescent="0.25">
      <c r="A37" s="8" t="s">
        <v>79</v>
      </c>
      <c r="B37" s="23">
        <v>12567</v>
      </c>
      <c r="C37" s="23">
        <v>10463</v>
      </c>
      <c r="D37" s="24">
        <f t="shared" si="0"/>
        <v>0.83257738521524627</v>
      </c>
      <c r="E37" s="23">
        <v>2104</v>
      </c>
      <c r="F37" s="24">
        <f t="shared" si="1"/>
        <v>0.16742261478475373</v>
      </c>
      <c r="G37" s="10">
        <v>17772.3</v>
      </c>
      <c r="H37" s="10">
        <v>17772.405427000002</v>
      </c>
      <c r="I37" s="10"/>
      <c r="J37" s="27">
        <v>6953.7075370000002</v>
      </c>
      <c r="K37" s="28">
        <f t="shared" si="2"/>
        <v>0.39126428696229626</v>
      </c>
      <c r="L37" s="27">
        <v>323.73254600000001</v>
      </c>
      <c r="M37" s="28">
        <f t="shared" si="4"/>
        <v>4.6555387076239643E-2</v>
      </c>
    </row>
    <row r="38" spans="1:13" x14ac:dyDescent="0.25">
      <c r="A38" s="8" t="s">
        <v>39</v>
      </c>
      <c r="B38" s="23">
        <v>5623</v>
      </c>
      <c r="C38" s="23">
        <v>3642</v>
      </c>
      <c r="D38" s="24">
        <f t="shared" si="0"/>
        <v>0.6476969589187267</v>
      </c>
      <c r="E38" s="23">
        <v>1981</v>
      </c>
      <c r="F38" s="24">
        <f t="shared" si="1"/>
        <v>0.35230304108127336</v>
      </c>
      <c r="G38" s="10">
        <v>28851.599999999999</v>
      </c>
      <c r="H38" s="10">
        <v>28851.713534999999</v>
      </c>
      <c r="I38" s="10"/>
      <c r="J38" s="27">
        <v>1415.2920120000001</v>
      </c>
      <c r="K38" s="28">
        <f t="shared" si="2"/>
        <v>4.9054001949766696E-2</v>
      </c>
      <c r="L38" s="27">
        <v>405.78677900000002</v>
      </c>
      <c r="M38" s="28">
        <f t="shared" si="4"/>
        <v>0.28671593957954167</v>
      </c>
    </row>
    <row r="39" spans="1:13" x14ac:dyDescent="0.25">
      <c r="A39" s="8" t="s">
        <v>64</v>
      </c>
      <c r="B39" s="23">
        <v>7798</v>
      </c>
      <c r="C39" s="23">
        <v>5977</v>
      </c>
      <c r="D39" s="24">
        <f t="shared" si="0"/>
        <v>0.76647858425237236</v>
      </c>
      <c r="E39" s="23">
        <v>1821</v>
      </c>
      <c r="F39" s="24">
        <f t="shared" si="1"/>
        <v>0.23352141574762761</v>
      </c>
      <c r="G39" s="10">
        <v>6789.6</v>
      </c>
      <c r="H39" s="10">
        <v>6788.1332060000004</v>
      </c>
      <c r="I39" s="10"/>
      <c r="J39" s="27">
        <v>4149.9378360000001</v>
      </c>
      <c r="K39" s="28">
        <f t="shared" si="2"/>
        <v>0.61135185625583899</v>
      </c>
      <c r="L39" s="27">
        <v>269.62287700000002</v>
      </c>
      <c r="M39" s="28">
        <f t="shared" si="4"/>
        <v>6.4970341160551309E-2</v>
      </c>
    </row>
    <row r="40" spans="1:13" x14ac:dyDescent="0.25">
      <c r="A40" s="8" t="s">
        <v>78</v>
      </c>
      <c r="B40" s="23">
        <v>3997</v>
      </c>
      <c r="C40" s="23">
        <v>2357</v>
      </c>
      <c r="D40" s="24">
        <f t="shared" si="0"/>
        <v>0.58969226920190143</v>
      </c>
      <c r="E40" s="23">
        <v>1640</v>
      </c>
      <c r="F40" s="24">
        <f t="shared" si="1"/>
        <v>0.41030773079809857</v>
      </c>
      <c r="G40" s="10">
        <v>16447.3</v>
      </c>
      <c r="H40" s="10">
        <v>16447.337286999998</v>
      </c>
      <c r="I40" s="10"/>
      <c r="J40" s="27">
        <v>1995.405223</v>
      </c>
      <c r="K40" s="28">
        <f t="shared" si="2"/>
        <v>0.12132086721278412</v>
      </c>
      <c r="L40" s="27">
        <v>168.08670000000001</v>
      </c>
      <c r="M40" s="28">
        <f t="shared" si="4"/>
        <v>8.4236874827504651E-2</v>
      </c>
    </row>
    <row r="41" spans="1:13" x14ac:dyDescent="0.25">
      <c r="A41" s="8" t="s">
        <v>7</v>
      </c>
      <c r="B41" s="23">
        <v>4501</v>
      </c>
      <c r="C41" s="23">
        <v>2993</v>
      </c>
      <c r="D41" s="24">
        <f t="shared" ref="D41:D72" si="5">C41/B41</f>
        <v>0.66496334147967118</v>
      </c>
      <c r="E41" s="23">
        <v>1508</v>
      </c>
      <c r="F41" s="24">
        <f t="shared" ref="F41:F72" si="6">E41/B41</f>
        <v>0.33503665852032882</v>
      </c>
      <c r="G41" s="10">
        <v>28758.6</v>
      </c>
      <c r="H41" s="10">
        <v>1891.6466889999999</v>
      </c>
      <c r="I41" s="10"/>
      <c r="J41" s="27">
        <v>0</v>
      </c>
      <c r="K41" s="28">
        <f t="shared" ref="K41:K72" si="7">J41/H41</f>
        <v>0</v>
      </c>
      <c r="L41" s="27">
        <v>0</v>
      </c>
      <c r="M41" s="28"/>
    </row>
    <row r="42" spans="1:13" x14ac:dyDescent="0.25">
      <c r="A42" s="8" t="s">
        <v>32</v>
      </c>
      <c r="B42" s="23">
        <v>2266</v>
      </c>
      <c r="C42" s="23">
        <v>796</v>
      </c>
      <c r="D42" s="24">
        <f t="shared" si="5"/>
        <v>0.35127978817299205</v>
      </c>
      <c r="E42" s="23">
        <v>1470</v>
      </c>
      <c r="F42" s="24">
        <f t="shared" si="6"/>
        <v>0.6487202118270079</v>
      </c>
      <c r="G42" s="10">
        <v>4401.8</v>
      </c>
      <c r="H42" s="10">
        <v>4401.8562819999997</v>
      </c>
      <c r="I42" s="10"/>
      <c r="J42" s="27">
        <v>182.45889</v>
      </c>
      <c r="K42" s="28">
        <f t="shared" si="7"/>
        <v>4.1450442338635173E-2</v>
      </c>
      <c r="L42" s="27">
        <v>2.7357689999999999</v>
      </c>
      <c r="M42" s="28">
        <f>L42/J42</f>
        <v>1.4993892596847433E-2</v>
      </c>
    </row>
    <row r="43" spans="1:13" x14ac:dyDescent="0.25">
      <c r="A43" s="8" t="s">
        <v>26</v>
      </c>
      <c r="B43" s="23">
        <v>4506</v>
      </c>
      <c r="C43" s="23">
        <v>3101</v>
      </c>
      <c r="D43" s="24">
        <f t="shared" si="5"/>
        <v>0.6881935197514425</v>
      </c>
      <c r="E43" s="23">
        <v>1405</v>
      </c>
      <c r="F43" s="24">
        <f t="shared" si="6"/>
        <v>0.3118064802485575</v>
      </c>
      <c r="G43" s="10">
        <v>22152.7</v>
      </c>
      <c r="H43" s="10">
        <v>22152.816917</v>
      </c>
      <c r="I43" s="10"/>
      <c r="J43" s="27">
        <v>3528.0661540000001</v>
      </c>
      <c r="K43" s="28">
        <f t="shared" si="7"/>
        <v>0.15926038513380092</v>
      </c>
      <c r="L43" s="27">
        <v>46.422162999999998</v>
      </c>
      <c r="M43" s="28">
        <f>L43/J43</f>
        <v>1.3157962740400472E-2</v>
      </c>
    </row>
    <row r="44" spans="1:13" x14ac:dyDescent="0.25">
      <c r="A44" s="9" t="s">
        <v>65</v>
      </c>
      <c r="B44" s="23">
        <v>6120</v>
      </c>
      <c r="C44" s="23">
        <v>4954</v>
      </c>
      <c r="D44" s="24">
        <f t="shared" si="5"/>
        <v>0.80947712418300655</v>
      </c>
      <c r="E44" s="23">
        <v>1166</v>
      </c>
      <c r="F44" s="24">
        <f t="shared" si="6"/>
        <v>0.19052287581699345</v>
      </c>
      <c r="G44" s="10">
        <v>25468.9</v>
      </c>
      <c r="H44" s="10">
        <v>273.74224299999997</v>
      </c>
      <c r="I44" s="10"/>
      <c r="J44" s="27">
        <v>0</v>
      </c>
      <c r="K44" s="28">
        <f t="shared" si="7"/>
        <v>0</v>
      </c>
      <c r="L44" s="27">
        <v>0</v>
      </c>
      <c r="M44" s="28"/>
    </row>
    <row r="45" spans="1:13" x14ac:dyDescent="0.25">
      <c r="A45" s="8" t="s">
        <v>60</v>
      </c>
      <c r="B45" s="23">
        <v>12483</v>
      </c>
      <c r="C45" s="23">
        <v>11363</v>
      </c>
      <c r="D45" s="24">
        <f t="shared" si="5"/>
        <v>0.91027797805014821</v>
      </c>
      <c r="E45" s="23">
        <v>1120</v>
      </c>
      <c r="F45" s="24">
        <f t="shared" si="6"/>
        <v>8.9722021949851793E-2</v>
      </c>
      <c r="G45" s="10">
        <v>17151.400000000001</v>
      </c>
      <c r="H45" s="10">
        <v>17152.841675</v>
      </c>
      <c r="I45" s="10"/>
      <c r="J45" s="27">
        <v>2360.282447</v>
      </c>
      <c r="K45" s="28">
        <f t="shared" si="7"/>
        <v>0.13760299848392321</v>
      </c>
      <c r="L45" s="27">
        <v>165.088345</v>
      </c>
      <c r="M45" s="28">
        <f t="shared" ref="M45:M58" si="8">L45/J45</f>
        <v>6.9944317558194344E-2</v>
      </c>
    </row>
    <row r="46" spans="1:13" x14ac:dyDescent="0.25">
      <c r="A46" s="8" t="s">
        <v>20</v>
      </c>
      <c r="B46" s="23">
        <v>4491</v>
      </c>
      <c r="C46" s="23">
        <v>3405</v>
      </c>
      <c r="D46" s="24">
        <f t="shared" si="5"/>
        <v>0.75818303273213095</v>
      </c>
      <c r="E46" s="23">
        <v>1086</v>
      </c>
      <c r="F46" s="24">
        <f t="shared" si="6"/>
        <v>0.24181696726786908</v>
      </c>
      <c r="G46" s="10">
        <v>7569.4</v>
      </c>
      <c r="H46" s="10">
        <v>5584.6077070000001</v>
      </c>
      <c r="I46" s="10"/>
      <c r="J46" s="27">
        <v>2939.3763079999999</v>
      </c>
      <c r="K46" s="28">
        <f t="shared" si="7"/>
        <v>0.5263353242011346</v>
      </c>
      <c r="L46" s="27">
        <v>298.76025399999997</v>
      </c>
      <c r="M46" s="28">
        <f t="shared" si="8"/>
        <v>0.10164069608470151</v>
      </c>
    </row>
    <row r="47" spans="1:13" x14ac:dyDescent="0.25">
      <c r="A47" s="8" t="s">
        <v>4</v>
      </c>
      <c r="B47" s="23">
        <v>2595</v>
      </c>
      <c r="C47" s="23">
        <v>1575</v>
      </c>
      <c r="D47" s="24">
        <f t="shared" si="5"/>
        <v>0.60693641618497107</v>
      </c>
      <c r="E47" s="23">
        <v>1020</v>
      </c>
      <c r="F47" s="24">
        <f t="shared" si="6"/>
        <v>0.39306358381502893</v>
      </c>
      <c r="G47" s="10">
        <v>23367.599999999999</v>
      </c>
      <c r="H47" s="10">
        <v>14508.62335</v>
      </c>
      <c r="I47" s="10"/>
      <c r="J47" s="27">
        <v>121.016417</v>
      </c>
      <c r="K47" s="28">
        <f t="shared" si="7"/>
        <v>8.3409992857799292E-3</v>
      </c>
      <c r="L47" s="27">
        <v>0</v>
      </c>
      <c r="M47" s="28">
        <f t="shared" si="8"/>
        <v>0</v>
      </c>
    </row>
    <row r="48" spans="1:13" x14ac:dyDescent="0.25">
      <c r="A48" s="8" t="s">
        <v>59</v>
      </c>
      <c r="B48" s="23">
        <v>3976</v>
      </c>
      <c r="C48" s="23">
        <v>3130</v>
      </c>
      <c r="D48" s="24">
        <f t="shared" si="5"/>
        <v>0.78722334004024141</v>
      </c>
      <c r="E48" s="23">
        <v>846</v>
      </c>
      <c r="F48" s="24">
        <f t="shared" si="6"/>
        <v>0.21277665995975856</v>
      </c>
      <c r="G48" s="10">
        <v>19356.900000000001</v>
      </c>
      <c r="H48" s="10">
        <v>8546.2401260000006</v>
      </c>
      <c r="I48" s="10"/>
      <c r="J48" s="27">
        <v>694.24892599999998</v>
      </c>
      <c r="K48" s="28">
        <f t="shared" si="7"/>
        <v>8.1234427744184809E-2</v>
      </c>
      <c r="L48" s="27">
        <v>4.2671099999999997</v>
      </c>
      <c r="M48" s="28">
        <f t="shared" si="8"/>
        <v>6.1463688890171933E-3</v>
      </c>
    </row>
    <row r="49" spans="1:13" x14ac:dyDescent="0.25">
      <c r="A49" s="8" t="s">
        <v>12</v>
      </c>
      <c r="B49" s="23">
        <v>7808</v>
      </c>
      <c r="C49" s="23">
        <v>7043</v>
      </c>
      <c r="D49" s="24">
        <f t="shared" si="5"/>
        <v>0.9020235655737705</v>
      </c>
      <c r="E49" s="23">
        <v>765</v>
      </c>
      <c r="F49" s="24">
        <f t="shared" si="6"/>
        <v>9.7976434426229511E-2</v>
      </c>
      <c r="G49" s="10">
        <v>18269.3</v>
      </c>
      <c r="H49" s="10">
        <v>18269.370037000001</v>
      </c>
      <c r="I49" s="10"/>
      <c r="J49" s="27">
        <v>5020.9889130000001</v>
      </c>
      <c r="K49" s="28">
        <f t="shared" si="7"/>
        <v>0.27483098228517205</v>
      </c>
      <c r="L49" s="27">
        <v>983.16455399999995</v>
      </c>
      <c r="M49" s="28">
        <f t="shared" si="8"/>
        <v>0.19581093904717808</v>
      </c>
    </row>
    <row r="50" spans="1:13" x14ac:dyDescent="0.25">
      <c r="A50" s="8" t="s">
        <v>10</v>
      </c>
      <c r="B50" s="23">
        <v>1497</v>
      </c>
      <c r="C50" s="23">
        <v>799</v>
      </c>
      <c r="D50" s="24">
        <f t="shared" si="5"/>
        <v>0.53373413493653976</v>
      </c>
      <c r="E50" s="23">
        <v>698</v>
      </c>
      <c r="F50" s="24">
        <f t="shared" si="6"/>
        <v>0.46626586506346024</v>
      </c>
      <c r="G50" s="10">
        <v>7412.4</v>
      </c>
      <c r="H50" s="10">
        <v>7412.4748479999998</v>
      </c>
      <c r="I50" s="10"/>
      <c r="J50" s="27">
        <v>1223.551862</v>
      </c>
      <c r="K50" s="28">
        <f t="shared" si="7"/>
        <v>0.16506657858409235</v>
      </c>
      <c r="L50" s="27">
        <v>8.7032209999999992</v>
      </c>
      <c r="M50" s="28">
        <f t="shared" si="8"/>
        <v>7.1130789550463694E-3</v>
      </c>
    </row>
    <row r="51" spans="1:13" x14ac:dyDescent="0.25">
      <c r="A51" s="8" t="s">
        <v>75</v>
      </c>
      <c r="B51" s="23">
        <v>2943</v>
      </c>
      <c r="C51" s="23">
        <v>2272</v>
      </c>
      <c r="D51" s="24">
        <f t="shared" si="5"/>
        <v>0.77200135915732249</v>
      </c>
      <c r="E51" s="23">
        <v>671</v>
      </c>
      <c r="F51" s="24">
        <f t="shared" si="6"/>
        <v>0.22799864084267754</v>
      </c>
      <c r="G51" s="10">
        <v>35502</v>
      </c>
      <c r="H51" s="10">
        <v>27761.758447</v>
      </c>
      <c r="I51" s="10"/>
      <c r="J51" s="27">
        <v>1170.617238</v>
      </c>
      <c r="K51" s="28">
        <f t="shared" si="7"/>
        <v>4.2166537837825604E-2</v>
      </c>
      <c r="L51" s="27">
        <v>50.361927999999999</v>
      </c>
      <c r="M51" s="28">
        <f t="shared" si="8"/>
        <v>4.3021686649722814E-2</v>
      </c>
    </row>
    <row r="52" spans="1:13" x14ac:dyDescent="0.25">
      <c r="A52" s="8" t="s">
        <v>46</v>
      </c>
      <c r="B52" s="23">
        <v>5054</v>
      </c>
      <c r="C52" s="23">
        <v>4413</v>
      </c>
      <c r="D52" s="24">
        <f t="shared" si="5"/>
        <v>0.87316976652156708</v>
      </c>
      <c r="E52" s="23">
        <v>641</v>
      </c>
      <c r="F52" s="24">
        <f t="shared" si="6"/>
        <v>0.12683023347843292</v>
      </c>
      <c r="G52" s="10">
        <v>29896.6</v>
      </c>
      <c r="H52" s="10">
        <v>29896.693661000001</v>
      </c>
      <c r="I52" s="10"/>
      <c r="J52" s="27">
        <v>3351.7299969999999</v>
      </c>
      <c r="K52" s="28">
        <f t="shared" si="7"/>
        <v>0.11211039036642052</v>
      </c>
      <c r="L52" s="27">
        <v>108.17384300000001</v>
      </c>
      <c r="M52" s="28">
        <f t="shared" si="8"/>
        <v>3.2274032543439392E-2</v>
      </c>
    </row>
    <row r="53" spans="1:13" x14ac:dyDescent="0.25">
      <c r="A53" s="8" t="s">
        <v>17</v>
      </c>
      <c r="B53" s="23">
        <v>4622</v>
      </c>
      <c r="C53" s="23">
        <v>4067</v>
      </c>
      <c r="D53" s="24">
        <f t="shared" si="5"/>
        <v>0.87992211163998268</v>
      </c>
      <c r="E53" s="23">
        <v>555</v>
      </c>
      <c r="F53" s="24">
        <f t="shared" si="6"/>
        <v>0.12007788836001732</v>
      </c>
      <c r="G53" s="10">
        <v>16717.7</v>
      </c>
      <c r="H53" s="10">
        <v>4157.1354119999996</v>
      </c>
      <c r="I53" s="10"/>
      <c r="J53" s="27">
        <v>284.824319</v>
      </c>
      <c r="K53" s="28">
        <f t="shared" si="7"/>
        <v>6.8514563701202819E-2</v>
      </c>
      <c r="L53" s="27">
        <v>0</v>
      </c>
      <c r="M53" s="28">
        <f t="shared" si="8"/>
        <v>0</v>
      </c>
    </row>
    <row r="54" spans="1:13" x14ac:dyDescent="0.25">
      <c r="A54" s="8" t="s">
        <v>68</v>
      </c>
      <c r="B54" s="23">
        <v>5853</v>
      </c>
      <c r="C54" s="23">
        <v>5348</v>
      </c>
      <c r="D54" s="24">
        <f t="shared" si="5"/>
        <v>0.91371946010592864</v>
      </c>
      <c r="E54" s="23">
        <v>505</v>
      </c>
      <c r="F54" s="24">
        <f t="shared" si="6"/>
        <v>8.6280539894071417E-2</v>
      </c>
      <c r="G54" s="10">
        <v>9231.7999999999993</v>
      </c>
      <c r="H54" s="10">
        <v>1614.66857</v>
      </c>
      <c r="I54" s="10"/>
      <c r="J54" s="27">
        <v>616.17862500000001</v>
      </c>
      <c r="K54" s="28">
        <f t="shared" si="7"/>
        <v>0.38161306688467961</v>
      </c>
      <c r="L54" s="27">
        <v>1.890048</v>
      </c>
      <c r="M54" s="28">
        <f t="shared" si="8"/>
        <v>3.0673702775717024E-3</v>
      </c>
    </row>
    <row r="55" spans="1:13" x14ac:dyDescent="0.25">
      <c r="A55" s="8" t="s">
        <v>76</v>
      </c>
      <c r="B55" s="23">
        <v>8846</v>
      </c>
      <c r="C55" s="23">
        <v>8367</v>
      </c>
      <c r="D55" s="24">
        <f t="shared" si="5"/>
        <v>0.94585123219534251</v>
      </c>
      <c r="E55" s="23">
        <v>479</v>
      </c>
      <c r="F55" s="24">
        <f t="shared" si="6"/>
        <v>5.4148767804657473E-2</v>
      </c>
      <c r="G55" s="10">
        <v>38463.5</v>
      </c>
      <c r="H55" s="10">
        <v>38463.643277000003</v>
      </c>
      <c r="I55" s="10"/>
      <c r="J55" s="27">
        <v>2725.1066729999998</v>
      </c>
      <c r="K55" s="28">
        <f t="shared" si="7"/>
        <v>7.0848896277839704E-2</v>
      </c>
      <c r="L55" s="27">
        <v>354.02793300000002</v>
      </c>
      <c r="M55" s="28">
        <f t="shared" si="8"/>
        <v>0.12991342192496994</v>
      </c>
    </row>
    <row r="56" spans="1:13" x14ac:dyDescent="0.25">
      <c r="A56" s="8" t="s">
        <v>37</v>
      </c>
      <c r="B56" s="23">
        <v>7627</v>
      </c>
      <c r="C56" s="23">
        <v>7187</v>
      </c>
      <c r="D56" s="24">
        <f t="shared" si="5"/>
        <v>0.94231021371443557</v>
      </c>
      <c r="E56" s="23">
        <v>440</v>
      </c>
      <c r="F56" s="24">
        <f t="shared" si="6"/>
        <v>5.768978628556444E-2</v>
      </c>
      <c r="G56" s="10">
        <v>20668</v>
      </c>
      <c r="H56" s="10">
        <v>20645.452067999999</v>
      </c>
      <c r="I56" s="10"/>
      <c r="J56" s="27">
        <v>1940.906594</v>
      </c>
      <c r="K56" s="28">
        <f t="shared" si="7"/>
        <v>9.4011339040057304E-2</v>
      </c>
      <c r="L56" s="27">
        <v>427.20397800000001</v>
      </c>
      <c r="M56" s="28">
        <f t="shared" si="8"/>
        <v>0.22010537720910026</v>
      </c>
    </row>
    <row r="57" spans="1:13" x14ac:dyDescent="0.25">
      <c r="A57" s="8" t="s">
        <v>34</v>
      </c>
      <c r="B57" s="23">
        <v>1814</v>
      </c>
      <c r="C57" s="23">
        <v>1449</v>
      </c>
      <c r="D57" s="24">
        <f t="shared" si="5"/>
        <v>0.79878721058434399</v>
      </c>
      <c r="E57" s="23">
        <v>365</v>
      </c>
      <c r="F57" s="24">
        <f t="shared" si="6"/>
        <v>0.20121278941565601</v>
      </c>
      <c r="G57" s="10">
        <v>20003.599999999999</v>
      </c>
      <c r="H57" s="10">
        <v>15726.016727</v>
      </c>
      <c r="I57" s="10"/>
      <c r="J57" s="27">
        <v>5.8964949999999998</v>
      </c>
      <c r="K57" s="28">
        <f t="shared" si="7"/>
        <v>3.7495159151626153E-4</v>
      </c>
      <c r="L57" s="27">
        <v>0</v>
      </c>
      <c r="M57" s="28">
        <f t="shared" si="8"/>
        <v>0</v>
      </c>
    </row>
    <row r="58" spans="1:13" x14ac:dyDescent="0.25">
      <c r="A58" s="8" t="s">
        <v>22</v>
      </c>
      <c r="B58" s="23">
        <v>2046</v>
      </c>
      <c r="C58" s="23">
        <v>1728</v>
      </c>
      <c r="D58" s="24">
        <f t="shared" si="5"/>
        <v>0.84457478005865105</v>
      </c>
      <c r="E58" s="23">
        <v>318</v>
      </c>
      <c r="F58" s="24">
        <f t="shared" si="6"/>
        <v>0.15542521994134897</v>
      </c>
      <c r="G58" s="10">
        <v>19987.900000000001</v>
      </c>
      <c r="H58" s="10">
        <v>19987.951326999999</v>
      </c>
      <c r="I58" s="10"/>
      <c r="J58" s="27">
        <v>457.50865900000002</v>
      </c>
      <c r="K58" s="28">
        <f t="shared" si="7"/>
        <v>2.288922218766818E-2</v>
      </c>
      <c r="L58" s="27">
        <v>14.491037</v>
      </c>
      <c r="M58" s="28">
        <f t="shared" si="8"/>
        <v>3.1673798331322951E-2</v>
      </c>
    </row>
    <row r="59" spans="1:13" x14ac:dyDescent="0.25">
      <c r="A59" s="8" t="s">
        <v>3</v>
      </c>
      <c r="B59" s="23">
        <v>2213</v>
      </c>
      <c r="C59" s="23">
        <v>1898</v>
      </c>
      <c r="D59" s="24">
        <f t="shared" si="5"/>
        <v>0.85765928603705377</v>
      </c>
      <c r="E59" s="23">
        <v>315</v>
      </c>
      <c r="F59" s="24">
        <f t="shared" si="6"/>
        <v>0.14234071396294623</v>
      </c>
      <c r="G59" s="10">
        <v>26271.5</v>
      </c>
      <c r="H59" s="10">
        <v>961.31073500000002</v>
      </c>
      <c r="I59" s="10"/>
      <c r="J59" s="27">
        <v>0</v>
      </c>
      <c r="K59" s="28">
        <f t="shared" si="7"/>
        <v>0</v>
      </c>
      <c r="L59" s="27">
        <v>0</v>
      </c>
      <c r="M59" s="28"/>
    </row>
    <row r="60" spans="1:13" x14ac:dyDescent="0.25">
      <c r="A60" s="8" t="s">
        <v>77</v>
      </c>
      <c r="B60" s="23">
        <v>1758</v>
      </c>
      <c r="C60" s="23">
        <v>1460</v>
      </c>
      <c r="D60" s="24">
        <f t="shared" si="5"/>
        <v>0.83048919226393625</v>
      </c>
      <c r="E60" s="23">
        <v>298</v>
      </c>
      <c r="F60" s="24">
        <f t="shared" si="6"/>
        <v>0.1695108077360637</v>
      </c>
      <c r="G60" s="10">
        <v>18425.8</v>
      </c>
      <c r="H60" s="10">
        <v>18425.847416000001</v>
      </c>
      <c r="I60" s="10"/>
      <c r="J60" s="27">
        <v>1721.638817</v>
      </c>
      <c r="K60" s="28">
        <f t="shared" si="7"/>
        <v>9.3436072606626647E-2</v>
      </c>
      <c r="L60" s="27">
        <v>120.157341</v>
      </c>
      <c r="M60" s="28">
        <f t="shared" ref="M60:M68" si="9">L60/J60</f>
        <v>6.9792420926810456E-2</v>
      </c>
    </row>
    <row r="61" spans="1:13" x14ac:dyDescent="0.25">
      <c r="A61" s="8" t="s">
        <v>57</v>
      </c>
      <c r="B61" s="23">
        <v>4479</v>
      </c>
      <c r="C61" s="23">
        <v>4197</v>
      </c>
      <c r="D61" s="24">
        <f t="shared" si="5"/>
        <v>0.93703951774949767</v>
      </c>
      <c r="E61" s="23">
        <v>282</v>
      </c>
      <c r="F61" s="24">
        <f t="shared" si="6"/>
        <v>6.2960482250502339E-2</v>
      </c>
      <c r="G61" s="10">
        <v>6364.9</v>
      </c>
      <c r="H61" s="10">
        <v>6363.9426700000004</v>
      </c>
      <c r="I61" s="10"/>
      <c r="J61" s="27">
        <v>1754.1516160000001</v>
      </c>
      <c r="K61" s="28">
        <f t="shared" si="7"/>
        <v>0.27563912922553085</v>
      </c>
      <c r="L61" s="27">
        <v>76.174806000000004</v>
      </c>
      <c r="M61" s="28">
        <f t="shared" si="9"/>
        <v>4.3425440141657633E-2</v>
      </c>
    </row>
    <row r="62" spans="1:13" x14ac:dyDescent="0.25">
      <c r="A62" s="8" t="s">
        <v>25</v>
      </c>
      <c r="B62" s="23">
        <v>2111</v>
      </c>
      <c r="C62" s="23">
        <v>1839</v>
      </c>
      <c r="D62" s="24">
        <f t="shared" si="5"/>
        <v>0.87115111321648508</v>
      </c>
      <c r="E62" s="23">
        <v>272</v>
      </c>
      <c r="F62" s="24">
        <f t="shared" si="6"/>
        <v>0.12884888678351492</v>
      </c>
      <c r="G62" s="10">
        <v>6380.7</v>
      </c>
      <c r="H62" s="10">
        <v>3143.8412819999999</v>
      </c>
      <c r="I62" s="10"/>
      <c r="J62" s="27">
        <v>739.03526399999998</v>
      </c>
      <c r="K62" s="28">
        <f t="shared" si="7"/>
        <v>0.23507397406838937</v>
      </c>
      <c r="L62" s="27">
        <v>48.098359000000002</v>
      </c>
      <c r="M62" s="28">
        <f t="shared" si="9"/>
        <v>6.5082630481892681E-2</v>
      </c>
    </row>
    <row r="63" spans="1:13" x14ac:dyDescent="0.25">
      <c r="A63" s="8" t="s">
        <v>43</v>
      </c>
      <c r="B63" s="23">
        <v>6190</v>
      </c>
      <c r="C63" s="23">
        <v>5929</v>
      </c>
      <c r="D63" s="24">
        <f t="shared" si="5"/>
        <v>0.95783521809369954</v>
      </c>
      <c r="E63" s="23">
        <v>261</v>
      </c>
      <c r="F63" s="24">
        <f t="shared" si="6"/>
        <v>4.2164781906300484E-2</v>
      </c>
      <c r="G63" s="10">
        <v>13450.2</v>
      </c>
      <c r="H63" s="10">
        <v>9744.3775929999993</v>
      </c>
      <c r="I63" s="10"/>
      <c r="J63" s="27">
        <v>2315.2272029999999</v>
      </c>
      <c r="K63" s="28">
        <f t="shared" si="7"/>
        <v>0.23759621185689414</v>
      </c>
      <c r="L63" s="27">
        <v>483.64158200000003</v>
      </c>
      <c r="M63" s="28">
        <f t="shared" si="9"/>
        <v>0.2088959482565306</v>
      </c>
    </row>
    <row r="64" spans="1:13" x14ac:dyDescent="0.25">
      <c r="A64" s="8" t="s">
        <v>6</v>
      </c>
      <c r="B64" s="23">
        <v>5180</v>
      </c>
      <c r="C64" s="23">
        <v>4927</v>
      </c>
      <c r="D64" s="24">
        <f t="shared" si="5"/>
        <v>0.95115830115830113</v>
      </c>
      <c r="E64" s="23">
        <v>253</v>
      </c>
      <c r="F64" s="24">
        <f t="shared" si="6"/>
        <v>4.8841698841698838E-2</v>
      </c>
      <c r="G64" s="10">
        <v>18437.900000000001</v>
      </c>
      <c r="H64" s="10">
        <v>18438.016498000001</v>
      </c>
      <c r="I64" s="10"/>
      <c r="J64" s="27">
        <v>448.39824599999997</v>
      </c>
      <c r="K64" s="28">
        <f t="shared" si="7"/>
        <v>2.4319223602421572E-2</v>
      </c>
      <c r="L64" s="27">
        <v>26.576592999999999</v>
      </c>
      <c r="M64" s="28">
        <f t="shared" si="9"/>
        <v>5.9270064584507766E-2</v>
      </c>
    </row>
    <row r="65" spans="1:13" x14ac:dyDescent="0.25">
      <c r="A65" s="8" t="s">
        <v>56</v>
      </c>
      <c r="B65" s="23">
        <v>4947</v>
      </c>
      <c r="C65" s="23">
        <v>4694</v>
      </c>
      <c r="D65" s="24">
        <f t="shared" si="5"/>
        <v>0.94885789367293305</v>
      </c>
      <c r="E65" s="23">
        <v>253</v>
      </c>
      <c r="F65" s="24">
        <f t="shared" si="6"/>
        <v>5.1142106327066908E-2</v>
      </c>
      <c r="G65" s="10">
        <v>21149.1</v>
      </c>
      <c r="H65" s="10">
        <v>18212.485945</v>
      </c>
      <c r="I65" s="10"/>
      <c r="J65" s="27">
        <v>1162.5426419999999</v>
      </c>
      <c r="K65" s="28">
        <f t="shared" si="7"/>
        <v>6.3832177853741096E-2</v>
      </c>
      <c r="L65" s="27">
        <v>92.387591</v>
      </c>
      <c r="M65" s="28">
        <f t="shared" si="9"/>
        <v>7.9470281486672567E-2</v>
      </c>
    </row>
    <row r="66" spans="1:13" x14ac:dyDescent="0.25">
      <c r="A66" s="8" t="s">
        <v>27</v>
      </c>
      <c r="B66" s="23">
        <v>1576</v>
      </c>
      <c r="C66" s="23">
        <v>1341</v>
      </c>
      <c r="D66" s="24">
        <f t="shared" si="5"/>
        <v>0.8508883248730964</v>
      </c>
      <c r="E66" s="23">
        <v>235</v>
      </c>
      <c r="F66" s="24">
        <f t="shared" si="6"/>
        <v>0.14911167512690354</v>
      </c>
      <c r="G66" s="10">
        <v>19442.099999999999</v>
      </c>
      <c r="H66" s="10">
        <v>19442.127014000002</v>
      </c>
      <c r="I66" s="10"/>
      <c r="J66" s="27">
        <v>767.27157</v>
      </c>
      <c r="K66" s="28">
        <f t="shared" si="7"/>
        <v>3.9464384192506231E-2</v>
      </c>
      <c r="L66" s="27">
        <v>168.586443</v>
      </c>
      <c r="M66" s="28">
        <f t="shared" si="9"/>
        <v>0.21972199882239871</v>
      </c>
    </row>
    <row r="67" spans="1:13" x14ac:dyDescent="0.25">
      <c r="A67" s="8" t="s">
        <v>31</v>
      </c>
      <c r="B67" s="23">
        <v>1766</v>
      </c>
      <c r="C67" s="23">
        <v>1566</v>
      </c>
      <c r="D67" s="24">
        <f t="shared" si="5"/>
        <v>0.88674971687429216</v>
      </c>
      <c r="E67" s="23">
        <v>200</v>
      </c>
      <c r="F67" s="24">
        <f t="shared" si="6"/>
        <v>0.11325028312570781</v>
      </c>
      <c r="G67" s="10">
        <v>17303.400000000001</v>
      </c>
      <c r="H67" s="10">
        <v>17303.449951999999</v>
      </c>
      <c r="I67" s="10"/>
      <c r="J67" s="27">
        <v>1057.833208</v>
      </c>
      <c r="K67" s="28">
        <f t="shared" si="7"/>
        <v>6.1134236868049058E-2</v>
      </c>
      <c r="L67" s="27">
        <v>40.464481999999997</v>
      </c>
      <c r="M67" s="28">
        <f t="shared" si="9"/>
        <v>3.8252232671447763E-2</v>
      </c>
    </row>
    <row r="68" spans="1:13" x14ac:dyDescent="0.25">
      <c r="A68" s="8" t="s">
        <v>15</v>
      </c>
      <c r="B68" s="23">
        <v>4085</v>
      </c>
      <c r="C68" s="23">
        <v>3935</v>
      </c>
      <c r="D68" s="24">
        <f t="shared" si="5"/>
        <v>0.9632802937576499</v>
      </c>
      <c r="E68" s="23">
        <v>150</v>
      </c>
      <c r="F68" s="24">
        <f t="shared" si="6"/>
        <v>3.6719706242350061E-2</v>
      </c>
      <c r="G68" s="10">
        <v>19557.099999999999</v>
      </c>
      <c r="H68" s="10">
        <v>7166.1522869999999</v>
      </c>
      <c r="I68" s="10"/>
      <c r="J68" s="27">
        <v>595.363246</v>
      </c>
      <c r="K68" s="28">
        <f t="shared" si="7"/>
        <v>8.307990427164641E-2</v>
      </c>
      <c r="L68" s="27">
        <v>0.113714</v>
      </c>
      <c r="M68" s="28">
        <f t="shared" si="9"/>
        <v>1.9099936175771254E-4</v>
      </c>
    </row>
    <row r="69" spans="1:13" x14ac:dyDescent="0.25">
      <c r="A69" s="8" t="s">
        <v>21</v>
      </c>
      <c r="B69" s="23">
        <v>4268</v>
      </c>
      <c r="C69" s="23">
        <v>4155</v>
      </c>
      <c r="D69" s="24">
        <f t="shared" si="5"/>
        <v>0.9735238987816307</v>
      </c>
      <c r="E69" s="23">
        <v>113</v>
      </c>
      <c r="F69" s="24">
        <f t="shared" si="6"/>
        <v>2.6476101218369259E-2</v>
      </c>
      <c r="G69" s="10">
        <v>33347.699999999997</v>
      </c>
      <c r="H69" s="10">
        <v>6592.2251319999996</v>
      </c>
      <c r="I69" s="10"/>
      <c r="J69" s="27">
        <v>0</v>
      </c>
      <c r="K69" s="28">
        <f t="shared" si="7"/>
        <v>0</v>
      </c>
      <c r="L69" s="27">
        <v>0</v>
      </c>
      <c r="M69" s="28"/>
    </row>
    <row r="70" spans="1:13" x14ac:dyDescent="0.25">
      <c r="A70" s="8" t="s">
        <v>72</v>
      </c>
      <c r="B70" s="23">
        <v>3992</v>
      </c>
      <c r="C70" s="23">
        <v>3909</v>
      </c>
      <c r="D70" s="24">
        <f t="shared" si="5"/>
        <v>0.97920841683366733</v>
      </c>
      <c r="E70" s="23">
        <v>83</v>
      </c>
      <c r="F70" s="24">
        <f t="shared" si="6"/>
        <v>2.0791583166332665E-2</v>
      </c>
      <c r="G70" s="10">
        <v>32778.800000000003</v>
      </c>
      <c r="H70" s="10">
        <v>18.884689999999999</v>
      </c>
      <c r="I70" s="10"/>
      <c r="J70" s="27">
        <v>0</v>
      </c>
      <c r="K70" s="28">
        <f t="shared" si="7"/>
        <v>0</v>
      </c>
      <c r="L70" s="27">
        <v>0</v>
      </c>
      <c r="M70" s="28"/>
    </row>
    <row r="71" spans="1:13" x14ac:dyDescent="0.25">
      <c r="A71" s="8" t="s">
        <v>52</v>
      </c>
      <c r="B71" s="23">
        <v>2360</v>
      </c>
      <c r="C71" s="23">
        <v>2286</v>
      </c>
      <c r="D71" s="24">
        <f t="shared" si="5"/>
        <v>0.96864406779661016</v>
      </c>
      <c r="E71" s="23">
        <v>74</v>
      </c>
      <c r="F71" s="24">
        <f t="shared" si="6"/>
        <v>3.1355932203389829E-2</v>
      </c>
      <c r="G71" s="10">
        <v>10820.1</v>
      </c>
      <c r="H71" s="10">
        <v>10820.119642</v>
      </c>
      <c r="I71" s="10"/>
      <c r="J71" s="27">
        <v>442.21961599999997</v>
      </c>
      <c r="K71" s="28">
        <f t="shared" si="7"/>
        <v>4.0870122570868334E-2</v>
      </c>
      <c r="L71" s="27">
        <v>5.6609530000000001</v>
      </c>
      <c r="M71" s="28">
        <f>L71/J71</f>
        <v>1.2801225443604023E-2</v>
      </c>
    </row>
    <row r="72" spans="1:13" x14ac:dyDescent="0.25">
      <c r="A72" s="8" t="s">
        <v>13</v>
      </c>
      <c r="B72" s="23">
        <v>1562</v>
      </c>
      <c r="C72" s="23">
        <v>1522</v>
      </c>
      <c r="D72" s="24">
        <f t="shared" si="5"/>
        <v>0.97439180537772085</v>
      </c>
      <c r="E72" s="23">
        <v>40</v>
      </c>
      <c r="F72" s="24">
        <f t="shared" si="6"/>
        <v>2.5608194622279128E-2</v>
      </c>
      <c r="G72" s="10">
        <v>22993.7</v>
      </c>
      <c r="H72" s="10">
        <v>1522.1832010000001</v>
      </c>
      <c r="I72" s="10"/>
      <c r="J72" s="27">
        <v>0</v>
      </c>
      <c r="K72" s="28">
        <f t="shared" si="7"/>
        <v>0</v>
      </c>
      <c r="L72" s="27">
        <v>0</v>
      </c>
      <c r="M72" s="28"/>
    </row>
    <row r="73" spans="1:13" x14ac:dyDescent="0.25">
      <c r="A73" s="8" t="s">
        <v>16</v>
      </c>
      <c r="B73" s="23">
        <v>2238</v>
      </c>
      <c r="C73" s="23">
        <v>2213</v>
      </c>
      <c r="D73" s="24">
        <f t="shared" ref="D73:D104" si="10">C73/B73</f>
        <v>0.98882931188561218</v>
      </c>
      <c r="E73" s="23">
        <v>25</v>
      </c>
      <c r="F73" s="24">
        <f t="shared" ref="F73:F104" si="11">E73/B73</f>
        <v>1.1170688114387846E-2</v>
      </c>
      <c r="G73" s="10">
        <v>28696.6</v>
      </c>
      <c r="H73" s="10">
        <v>28696.721971999999</v>
      </c>
      <c r="I73" s="10"/>
      <c r="J73" s="27">
        <v>721.30577200000005</v>
      </c>
      <c r="K73" s="28">
        <f t="shared" ref="K73:K104" si="12">J73/H73</f>
        <v>2.5135476194939388E-2</v>
      </c>
      <c r="L73" s="27">
        <v>63.400036</v>
      </c>
      <c r="M73" s="28">
        <f>L73/J73</f>
        <v>8.7896199449794502E-2</v>
      </c>
    </row>
    <row r="74" spans="1:13" x14ac:dyDescent="0.25">
      <c r="A74" s="8" t="s">
        <v>18</v>
      </c>
      <c r="B74" s="23">
        <v>2476</v>
      </c>
      <c r="C74" s="23">
        <v>2457</v>
      </c>
      <c r="D74" s="24">
        <f t="shared" si="10"/>
        <v>0.9923263327948304</v>
      </c>
      <c r="E74" s="23">
        <v>19</v>
      </c>
      <c r="F74" s="24">
        <f t="shared" si="11"/>
        <v>7.6736672051696281E-3</v>
      </c>
      <c r="G74" s="10">
        <v>13628.1</v>
      </c>
      <c r="H74" s="10">
        <v>13628.156537000001</v>
      </c>
      <c r="I74" s="10"/>
      <c r="J74" s="27">
        <v>365.59730500000001</v>
      </c>
      <c r="K74" s="28">
        <f t="shared" si="12"/>
        <v>2.6826614737467627E-2</v>
      </c>
      <c r="L74" s="27">
        <v>0</v>
      </c>
      <c r="M74" s="28">
        <f>L74/J74</f>
        <v>0</v>
      </c>
    </row>
    <row r="75" spans="1:13" x14ac:dyDescent="0.25">
      <c r="A75" s="8" t="s">
        <v>55</v>
      </c>
      <c r="B75" s="23">
        <v>4964</v>
      </c>
      <c r="C75" s="23">
        <v>4964</v>
      </c>
      <c r="D75" s="24">
        <f t="shared" si="10"/>
        <v>1</v>
      </c>
      <c r="E75" s="25">
        <v>0</v>
      </c>
      <c r="F75" s="24">
        <f t="shared" si="11"/>
        <v>0</v>
      </c>
      <c r="G75" s="10">
        <v>27653.599999999999</v>
      </c>
      <c r="H75" s="10">
        <v>27653.697467999998</v>
      </c>
      <c r="I75" s="10"/>
      <c r="J75" s="27">
        <v>1442.7167139999999</v>
      </c>
      <c r="K75" s="28">
        <f t="shared" si="12"/>
        <v>5.2170843181801166E-2</v>
      </c>
      <c r="L75" s="27">
        <v>1.986448</v>
      </c>
      <c r="M75" s="28">
        <f>L75/J75</f>
        <v>1.3768801461324167E-3</v>
      </c>
    </row>
    <row r="76" spans="1:13" x14ac:dyDescent="0.25">
      <c r="A76" s="8" t="s">
        <v>14</v>
      </c>
      <c r="B76" s="23">
        <v>4760</v>
      </c>
      <c r="C76" s="23">
        <v>4760</v>
      </c>
      <c r="D76" s="24">
        <f t="shared" si="10"/>
        <v>1</v>
      </c>
      <c r="E76" s="25">
        <v>0</v>
      </c>
      <c r="F76" s="24">
        <f t="shared" si="11"/>
        <v>0</v>
      </c>
      <c r="G76" s="10">
        <v>12924.4</v>
      </c>
      <c r="H76" s="10">
        <v>12924.454492999999</v>
      </c>
      <c r="I76" s="10"/>
      <c r="J76" s="27">
        <v>925.31649200000004</v>
      </c>
      <c r="K76" s="28">
        <f t="shared" si="12"/>
        <v>7.1594239625444908E-2</v>
      </c>
      <c r="L76" s="27">
        <v>7.1199909999999997</v>
      </c>
      <c r="M76" s="28">
        <f>L76/J76</f>
        <v>7.6946548143875509E-3</v>
      </c>
    </row>
    <row r="77" spans="1:13" x14ac:dyDescent="0.25">
      <c r="A77" s="8" t="s">
        <v>29</v>
      </c>
      <c r="B77" s="23">
        <v>3421</v>
      </c>
      <c r="C77" s="23">
        <v>3421</v>
      </c>
      <c r="D77" s="24">
        <f t="shared" si="10"/>
        <v>1</v>
      </c>
      <c r="E77" s="25">
        <v>0</v>
      </c>
      <c r="F77" s="24">
        <f t="shared" si="11"/>
        <v>0</v>
      </c>
      <c r="G77" s="10">
        <v>38127.1</v>
      </c>
      <c r="H77" s="10">
        <v>12086.205330999999</v>
      </c>
      <c r="I77" s="10"/>
      <c r="J77" s="27">
        <v>0</v>
      </c>
      <c r="K77" s="28">
        <f t="shared" si="12"/>
        <v>0</v>
      </c>
      <c r="L77" s="27">
        <v>0</v>
      </c>
      <c r="M77" s="28"/>
    </row>
    <row r="78" spans="1:13" x14ac:dyDescent="0.25">
      <c r="A78" s="8" t="s">
        <v>24</v>
      </c>
      <c r="B78" s="23">
        <v>2517</v>
      </c>
      <c r="C78" s="23">
        <v>2517</v>
      </c>
      <c r="D78" s="24">
        <f t="shared" si="10"/>
        <v>1</v>
      </c>
      <c r="E78" s="25">
        <v>0</v>
      </c>
      <c r="F78" s="24">
        <f t="shared" si="11"/>
        <v>0</v>
      </c>
      <c r="G78" s="10">
        <v>20045.599999999999</v>
      </c>
      <c r="H78" s="10">
        <v>20045.720720000001</v>
      </c>
      <c r="I78" s="10"/>
      <c r="J78" s="27">
        <v>252.69812899999999</v>
      </c>
      <c r="K78" s="28">
        <f t="shared" si="12"/>
        <v>1.2606088477920288E-2</v>
      </c>
      <c r="L78" s="27">
        <v>31.489066000000001</v>
      </c>
      <c r="M78" s="28">
        <f>L78/J78</f>
        <v>0.12461139354142191</v>
      </c>
    </row>
    <row r="79" spans="1:13" x14ac:dyDescent="0.25">
      <c r="A79" s="8" t="s">
        <v>42</v>
      </c>
      <c r="B79" s="23">
        <v>2070</v>
      </c>
      <c r="C79" s="23">
        <v>2070</v>
      </c>
      <c r="D79" s="24">
        <f t="shared" si="10"/>
        <v>1</v>
      </c>
      <c r="E79" s="25">
        <v>0</v>
      </c>
      <c r="F79" s="24">
        <f t="shared" si="11"/>
        <v>0</v>
      </c>
      <c r="G79" s="10">
        <v>7667.8</v>
      </c>
      <c r="H79" s="10">
        <v>763.58840699999996</v>
      </c>
      <c r="I79" s="10"/>
      <c r="J79" s="27">
        <v>488.32935900000001</v>
      </c>
      <c r="K79" s="28">
        <f t="shared" si="12"/>
        <v>0.63951908452690798</v>
      </c>
      <c r="L79" s="27">
        <v>126.659199</v>
      </c>
      <c r="M79" s="28">
        <f>L79/J79</f>
        <v>0.25937248429906506</v>
      </c>
    </row>
    <row r="80" spans="1:13" x14ac:dyDescent="0.25">
      <c r="A80" s="8" t="s">
        <v>47</v>
      </c>
      <c r="B80" s="23">
        <v>1790</v>
      </c>
      <c r="C80" s="23">
        <v>1790</v>
      </c>
      <c r="D80" s="24">
        <f t="shared" si="10"/>
        <v>1</v>
      </c>
      <c r="E80" s="25">
        <v>0</v>
      </c>
      <c r="F80" s="24">
        <f t="shared" si="11"/>
        <v>0</v>
      </c>
      <c r="G80" s="10">
        <v>19369.7</v>
      </c>
      <c r="H80" s="10">
        <v>19369.758600000001</v>
      </c>
      <c r="I80" s="10"/>
      <c r="J80" s="27">
        <v>121.86577</v>
      </c>
      <c r="K80" s="28">
        <f t="shared" si="12"/>
        <v>6.2915482075238663E-3</v>
      </c>
      <c r="L80" s="27">
        <v>0</v>
      </c>
      <c r="M80" s="28">
        <f>L80/J80</f>
        <v>0</v>
      </c>
    </row>
    <row r="81" spans="1:13" x14ac:dyDescent="0.25">
      <c r="A81" s="8" t="s">
        <v>73</v>
      </c>
      <c r="B81" s="23">
        <v>1763</v>
      </c>
      <c r="C81" s="23">
        <v>1763</v>
      </c>
      <c r="D81" s="24">
        <f t="shared" si="10"/>
        <v>1</v>
      </c>
      <c r="E81" s="25">
        <v>0</v>
      </c>
      <c r="F81" s="24">
        <f t="shared" si="11"/>
        <v>0</v>
      </c>
      <c r="G81" s="10">
        <v>27734.799999999999</v>
      </c>
      <c r="H81" s="10">
        <v>7323.7796040000003</v>
      </c>
      <c r="I81" s="10"/>
      <c r="J81" s="27">
        <v>202.85129599999999</v>
      </c>
      <c r="K81" s="28">
        <f t="shared" si="12"/>
        <v>2.7697624309886319E-2</v>
      </c>
      <c r="L81" s="27">
        <v>21.297495999999999</v>
      </c>
      <c r="M81" s="28">
        <f>L81/J81</f>
        <v>0.10499068243566953</v>
      </c>
    </row>
    <row r="82" spans="1:13" x14ac:dyDescent="0.25">
      <c r="A82" s="8" t="s">
        <v>74</v>
      </c>
      <c r="B82" s="23">
        <v>1519</v>
      </c>
      <c r="C82" s="23">
        <v>1519</v>
      </c>
      <c r="D82" s="24">
        <f t="shared" si="10"/>
        <v>1</v>
      </c>
      <c r="E82" s="25">
        <v>0</v>
      </c>
      <c r="F82" s="24">
        <f t="shared" si="11"/>
        <v>0</v>
      </c>
      <c r="G82" s="10">
        <v>14381.5</v>
      </c>
      <c r="H82" s="10">
        <v>14381.549536</v>
      </c>
      <c r="I82" s="10"/>
      <c r="J82" s="27">
        <v>0</v>
      </c>
      <c r="K82" s="28">
        <f t="shared" si="12"/>
        <v>0</v>
      </c>
      <c r="L82" s="27">
        <v>0</v>
      </c>
      <c r="M82" s="28"/>
    </row>
    <row r="83" spans="1:13" x14ac:dyDescent="0.25">
      <c r="A83" s="8" t="s">
        <v>49</v>
      </c>
      <c r="B83" s="23">
        <v>1307</v>
      </c>
      <c r="C83" s="23">
        <v>1307</v>
      </c>
      <c r="D83" s="24">
        <f t="shared" si="10"/>
        <v>1</v>
      </c>
      <c r="E83" s="25">
        <v>0</v>
      </c>
      <c r="F83" s="24">
        <f t="shared" si="11"/>
        <v>0</v>
      </c>
      <c r="G83" s="10">
        <v>15352.7</v>
      </c>
      <c r="H83" s="10">
        <v>15353.779055999999</v>
      </c>
      <c r="I83" s="10"/>
      <c r="J83" s="27">
        <v>121.86576700000001</v>
      </c>
      <c r="K83" s="28">
        <f t="shared" si="12"/>
        <v>7.9371838395953017E-3</v>
      </c>
      <c r="L83" s="27">
        <v>6.2818779999999999</v>
      </c>
      <c r="M83" s="28">
        <f>L83/J83</f>
        <v>5.1547519493312668E-2</v>
      </c>
    </row>
    <row r="84" spans="1:13" x14ac:dyDescent="0.25">
      <c r="A84" s="8" t="s">
        <v>67</v>
      </c>
      <c r="B84" s="23">
        <v>1259</v>
      </c>
      <c r="C84" s="23">
        <v>1259</v>
      </c>
      <c r="D84" s="24">
        <f t="shared" si="10"/>
        <v>1</v>
      </c>
      <c r="E84" s="25">
        <v>0</v>
      </c>
      <c r="F84" s="24">
        <f t="shared" si="11"/>
        <v>0</v>
      </c>
      <c r="G84" s="10">
        <v>25468.3</v>
      </c>
      <c r="H84" s="10">
        <v>15127.296423</v>
      </c>
      <c r="I84" s="10"/>
      <c r="J84" s="27">
        <v>326.83006399999999</v>
      </c>
      <c r="K84" s="28">
        <f t="shared" si="12"/>
        <v>2.1605318945365388E-2</v>
      </c>
      <c r="L84" s="27">
        <v>4.2588629999999998</v>
      </c>
      <c r="M84" s="28">
        <f>L84/J84</f>
        <v>1.3030817752432958E-2</v>
      </c>
    </row>
    <row r="85" spans="1:13" x14ac:dyDescent="0.25">
      <c r="A85" s="8" t="s">
        <v>71</v>
      </c>
      <c r="B85" s="23">
        <v>887</v>
      </c>
      <c r="C85" s="23">
        <v>887</v>
      </c>
      <c r="D85" s="24">
        <f t="shared" si="10"/>
        <v>1</v>
      </c>
      <c r="E85" s="25">
        <v>0</v>
      </c>
      <c r="F85" s="24">
        <f t="shared" si="11"/>
        <v>0</v>
      </c>
      <c r="G85" s="10">
        <v>5146.6000000000004</v>
      </c>
      <c r="H85" s="10">
        <v>5138.0055039999997</v>
      </c>
      <c r="I85" s="10"/>
      <c r="J85" s="27">
        <v>1420.1092980000001</v>
      </c>
      <c r="K85" s="28">
        <f t="shared" si="12"/>
        <v>0.27639310563105229</v>
      </c>
      <c r="L85" s="27">
        <v>175.981651</v>
      </c>
      <c r="M85" s="28">
        <f>L85/J85</f>
        <v>0.12392120187357578</v>
      </c>
    </row>
    <row r="86" spans="1:13" x14ac:dyDescent="0.25">
      <c r="A86" s="8" t="s">
        <v>54</v>
      </c>
      <c r="B86" s="23">
        <v>656</v>
      </c>
      <c r="C86" s="23">
        <v>656</v>
      </c>
      <c r="D86" s="24">
        <f t="shared" si="10"/>
        <v>1</v>
      </c>
      <c r="E86" s="25">
        <v>0</v>
      </c>
      <c r="F86" s="24">
        <f t="shared" si="11"/>
        <v>0</v>
      </c>
      <c r="G86" s="10">
        <v>14898.2</v>
      </c>
      <c r="H86" s="10">
        <v>7.5216609999999999</v>
      </c>
      <c r="I86" s="10"/>
      <c r="J86" s="27">
        <v>0</v>
      </c>
      <c r="K86" s="28">
        <f t="shared" si="12"/>
        <v>0</v>
      </c>
      <c r="L86" s="27">
        <v>0</v>
      </c>
      <c r="M86" s="28"/>
    </row>
    <row r="87" spans="1:13" x14ac:dyDescent="0.25">
      <c r="A87" s="8" t="s">
        <v>70</v>
      </c>
      <c r="B87" s="23">
        <v>379</v>
      </c>
      <c r="C87" s="23">
        <v>379</v>
      </c>
      <c r="D87" s="24">
        <f t="shared" si="10"/>
        <v>1</v>
      </c>
      <c r="E87" s="25">
        <v>0</v>
      </c>
      <c r="F87" s="24">
        <f t="shared" si="11"/>
        <v>0</v>
      </c>
      <c r="G87" s="10">
        <v>10022.200000000001</v>
      </c>
      <c r="H87" s="10">
        <v>9506.9233139999997</v>
      </c>
      <c r="I87" s="10"/>
      <c r="J87" s="27">
        <v>74.247906999999998</v>
      </c>
      <c r="K87" s="28">
        <f t="shared" si="12"/>
        <v>7.8098775542516175E-3</v>
      </c>
      <c r="L87" s="27">
        <v>6.550764</v>
      </c>
      <c r="M87" s="28">
        <f>L87/J87</f>
        <v>8.8228264804824735E-2</v>
      </c>
    </row>
    <row r="88" spans="1:13" x14ac:dyDescent="0.25">
      <c r="A88" s="17"/>
      <c r="B88" s="1"/>
      <c r="C88" s="1"/>
      <c r="D88" s="2"/>
      <c r="E88" s="1"/>
      <c r="F88" s="2"/>
      <c r="G88" s="10"/>
      <c r="H88" s="10"/>
      <c r="I88" s="10"/>
      <c r="J88" s="10"/>
      <c r="K88" s="11"/>
      <c r="L88" s="10"/>
      <c r="M88" s="11"/>
    </row>
    <row r="89" spans="1:13" x14ac:dyDescent="0.25">
      <c r="A89" s="29" t="s">
        <v>80</v>
      </c>
      <c r="B89" s="30">
        <f>SUM(B9:B87)</f>
        <v>751496</v>
      </c>
      <c r="C89" s="30">
        <f>SUM(C9:C87)</f>
        <v>328365</v>
      </c>
      <c r="D89" s="31">
        <f>C89/B89</f>
        <v>0.43694843352459628</v>
      </c>
      <c r="E89" s="30">
        <f>SUM(E9:E87)</f>
        <v>423131</v>
      </c>
      <c r="F89" s="31">
        <f>E89/B89</f>
        <v>0.56305156647540378</v>
      </c>
      <c r="G89" s="12">
        <f t="shared" ref="G89:H89" si="13">SUM(G9:G87)</f>
        <v>1538938.3000000005</v>
      </c>
      <c r="H89" s="12">
        <f t="shared" si="13"/>
        <v>1125355.3378040001</v>
      </c>
      <c r="I89" s="12"/>
      <c r="J89" s="12">
        <f>SUM(J9:J87)</f>
        <v>110474.81582599998</v>
      </c>
      <c r="K89" s="32">
        <f>J89/H89</f>
        <v>9.8168829093198878E-2</v>
      </c>
      <c r="L89" s="12">
        <f>SUM(L9:L87)</f>
        <v>10981.873499999994</v>
      </c>
      <c r="M89" s="32">
        <f t="shared" ref="M89" si="14">L89/J89</f>
        <v>9.9406126345543425E-2</v>
      </c>
    </row>
    <row r="90" spans="1:13" x14ac:dyDescent="0.25">
      <c r="A90" s="3"/>
      <c r="B90" s="3"/>
      <c r="C90" s="3"/>
      <c r="D90" s="3"/>
      <c r="E90" s="3"/>
      <c r="F90" s="3"/>
    </row>
    <row r="91" spans="1:13" x14ac:dyDescent="0.25">
      <c r="A91" s="3"/>
      <c r="B91" s="4"/>
      <c r="C91" s="4"/>
      <c r="D91" s="2"/>
      <c r="E91" s="4"/>
      <c r="F91" s="2"/>
    </row>
    <row r="92" spans="1:13" x14ac:dyDescent="0.25">
      <c r="A92" s="5"/>
      <c r="B92" s="6"/>
      <c r="C92" s="6"/>
      <c r="D92" s="6"/>
      <c r="E92" s="6"/>
      <c r="F92" s="6"/>
    </row>
  </sheetData>
  <sortState ref="A9:M87">
    <sortCondition descending="1" ref="E9:E8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Alpha Sort</vt:lpstr>
      <vt:lpstr>By # Users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Wells</dc:creator>
  <cp:lastModifiedBy>Chris Wells</cp:lastModifiedBy>
  <cp:lastPrinted>2014-05-09T19:09:25Z</cp:lastPrinted>
  <dcterms:created xsi:type="dcterms:W3CDTF">2014-05-09T18:48:44Z</dcterms:created>
  <dcterms:modified xsi:type="dcterms:W3CDTF">2014-05-09T19:52:54Z</dcterms:modified>
</cp:coreProperties>
</file>